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" yWindow="-30" windowWidth="21255" windowHeight="12780" activeTab="1"/>
  </bookViews>
  <sheets>
    <sheet name="Maß und Tol. Werte" sheetId="2" r:id="rId1"/>
    <sheet name="140 3372 Herzkurve test neu (2)" sheetId="1" r:id="rId2"/>
  </sheets>
  <definedNames>
    <definedName name="_xlnm.Print_Area" localSheetId="1">'140 3372 Herzkurve test neu (2)'!$A$1:$K$73</definedName>
    <definedName name="Nennmaß">'Maß und Tol. Werte'!$B$3</definedName>
  </definedNames>
  <calcPr calcId="125725"/>
</workbook>
</file>

<file path=xl/calcChain.xml><?xml version="1.0" encoding="utf-8"?>
<calcChain xmlns="http://schemas.openxmlformats.org/spreadsheetml/2006/main">
  <c r="B66" i="1"/>
  <c r="B67"/>
  <c r="B68"/>
  <c r="B69"/>
  <c r="B70"/>
  <c r="B71"/>
  <c r="B72"/>
  <c r="B73"/>
  <c r="B65"/>
  <c r="B57"/>
  <c r="B58"/>
  <c r="B59"/>
  <c r="B60"/>
  <c r="B61"/>
  <c r="B62"/>
  <c r="B63"/>
  <c r="B64"/>
  <c r="B56"/>
  <c r="B48"/>
  <c r="B49"/>
  <c r="B50"/>
  <c r="B51"/>
  <c r="B52"/>
  <c r="B53"/>
  <c r="B54"/>
  <c r="B55"/>
  <c r="B47"/>
  <c r="B39"/>
  <c r="B40"/>
  <c r="B41"/>
  <c r="B42"/>
  <c r="B43"/>
  <c r="B44"/>
  <c r="B45"/>
  <c r="B46"/>
  <c r="B38"/>
  <c r="B30"/>
  <c r="B31"/>
  <c r="B32"/>
  <c r="B33"/>
  <c r="B34"/>
  <c r="B35"/>
  <c r="B36"/>
  <c r="B37"/>
  <c r="B29"/>
  <c r="B21"/>
  <c r="B22"/>
  <c r="B23"/>
  <c r="B24"/>
  <c r="B25"/>
  <c r="B26"/>
  <c r="B27"/>
  <c r="B28"/>
  <c r="B20"/>
  <c r="B12"/>
  <c r="B13"/>
  <c r="B14"/>
  <c r="B15"/>
  <c r="B16"/>
  <c r="B17"/>
  <c r="B18"/>
  <c r="B19"/>
  <c r="B11"/>
  <c r="I66"/>
  <c r="I67"/>
  <c r="I68"/>
  <c r="I69"/>
  <c r="I70"/>
  <c r="I71"/>
  <c r="I72"/>
  <c r="I73"/>
  <c r="H66"/>
  <c r="H67"/>
  <c r="H68"/>
  <c r="H69"/>
  <c r="H70"/>
  <c r="H71"/>
  <c r="H72"/>
  <c r="H73"/>
  <c r="G66"/>
  <c r="G67"/>
  <c r="G68"/>
  <c r="G69"/>
  <c r="G70"/>
  <c r="G71"/>
  <c r="G72"/>
  <c r="G73"/>
  <c r="I65"/>
  <c r="G65"/>
  <c r="I57"/>
  <c r="I58"/>
  <c r="I59"/>
  <c r="I60"/>
  <c r="I61"/>
  <c r="I62"/>
  <c r="I63"/>
  <c r="I64"/>
  <c r="H57"/>
  <c r="H58"/>
  <c r="H59"/>
  <c r="H60"/>
  <c r="H61"/>
  <c r="H62"/>
  <c r="H63"/>
  <c r="H64"/>
  <c r="G57"/>
  <c r="G58"/>
  <c r="G59"/>
  <c r="G60"/>
  <c r="G61"/>
  <c r="G62"/>
  <c r="G63"/>
  <c r="G64"/>
  <c r="I56"/>
  <c r="H56"/>
  <c r="G56"/>
  <c r="I48"/>
  <c r="I49"/>
  <c r="I50"/>
  <c r="I51"/>
  <c r="I52"/>
  <c r="I53"/>
  <c r="I54"/>
  <c r="I55"/>
  <c r="H48"/>
  <c r="H49"/>
  <c r="H50"/>
  <c r="H51"/>
  <c r="H52"/>
  <c r="H53"/>
  <c r="H54"/>
  <c r="H55"/>
  <c r="G48"/>
  <c r="G49"/>
  <c r="G50"/>
  <c r="G51"/>
  <c r="G52"/>
  <c r="G53"/>
  <c r="G54"/>
  <c r="G55"/>
  <c r="I47"/>
  <c r="H47"/>
  <c r="G47"/>
  <c r="I39"/>
  <c r="I40"/>
  <c r="I41"/>
  <c r="I42"/>
  <c r="I43"/>
  <c r="I44"/>
  <c r="I45"/>
  <c r="I46"/>
  <c r="H39"/>
  <c r="H40"/>
  <c r="H41"/>
  <c r="H42"/>
  <c r="H43"/>
  <c r="H44"/>
  <c r="H45"/>
  <c r="H46"/>
  <c r="G39"/>
  <c r="G40"/>
  <c r="G41"/>
  <c r="G42"/>
  <c r="G43"/>
  <c r="G44"/>
  <c r="G45"/>
  <c r="G46"/>
  <c r="I38"/>
  <c r="H38"/>
  <c r="G38"/>
  <c r="I30"/>
  <c r="I31"/>
  <c r="I32"/>
  <c r="I33"/>
  <c r="I34"/>
  <c r="I35"/>
  <c r="I36"/>
  <c r="I37"/>
  <c r="H30"/>
  <c r="H31"/>
  <c r="H32"/>
  <c r="H33"/>
  <c r="H34"/>
  <c r="H35"/>
  <c r="H36"/>
  <c r="H37"/>
  <c r="G30"/>
  <c r="G31"/>
  <c r="G32"/>
  <c r="G33"/>
  <c r="G34"/>
  <c r="G35"/>
  <c r="G36"/>
  <c r="G37"/>
  <c r="I29"/>
  <c r="H29"/>
  <c r="H65"/>
  <c r="G29"/>
  <c r="I21"/>
  <c r="I22"/>
  <c r="I23"/>
  <c r="I24"/>
  <c r="I25"/>
  <c r="I26"/>
  <c r="I27"/>
  <c r="I28"/>
  <c r="H21"/>
  <c r="H22"/>
  <c r="H23"/>
  <c r="H24"/>
  <c r="H25"/>
  <c r="H26"/>
  <c r="H27"/>
  <c r="H28"/>
  <c r="G21"/>
  <c r="G22"/>
  <c r="G23"/>
  <c r="G24"/>
  <c r="G25"/>
  <c r="G26"/>
  <c r="G27"/>
  <c r="G28"/>
  <c r="I20"/>
  <c r="H20"/>
  <c r="G20"/>
  <c r="I12"/>
  <c r="I13"/>
  <c r="I14"/>
  <c r="I15"/>
  <c r="I16"/>
  <c r="I17"/>
  <c r="I18"/>
  <c r="I19"/>
  <c r="H12"/>
  <c r="H13"/>
  <c r="H14"/>
  <c r="H15"/>
  <c r="H16"/>
  <c r="H17"/>
  <c r="H18"/>
  <c r="H19"/>
  <c r="G12"/>
  <c r="G13"/>
  <c r="G14"/>
  <c r="G15"/>
  <c r="G16"/>
  <c r="G17"/>
  <c r="G18"/>
  <c r="G19"/>
  <c r="I11"/>
  <c r="H11"/>
  <c r="G11"/>
  <c r="F8" i="2"/>
  <c r="K69" i="1" s="1"/>
  <c r="K6"/>
  <c r="I3"/>
  <c r="I4"/>
  <c r="I5"/>
  <c r="I6"/>
  <c r="I7"/>
  <c r="I8"/>
  <c r="I9"/>
  <c r="I10"/>
  <c r="I2"/>
  <c r="H3"/>
  <c r="H4"/>
  <c r="H5"/>
  <c r="H6"/>
  <c r="H7"/>
  <c r="H8"/>
  <c r="H9"/>
  <c r="H10"/>
  <c r="H2"/>
  <c r="G10"/>
  <c r="G8"/>
  <c r="G9"/>
  <c r="G7"/>
  <c r="G6"/>
  <c r="G5"/>
  <c r="G4"/>
  <c r="G3"/>
  <c r="G2"/>
  <c r="F12" i="2"/>
  <c r="K73" i="1" s="1"/>
  <c r="F11" i="2"/>
  <c r="K54" i="1" s="1"/>
  <c r="F10" i="2"/>
  <c r="K71" i="1" s="1"/>
  <c r="F9" i="2"/>
  <c r="K52" i="1" s="1"/>
  <c r="F7" i="2"/>
  <c r="K50" i="1" s="1"/>
  <c r="F6" i="2"/>
  <c r="K67" i="1" s="1"/>
  <c r="E12" i="2"/>
  <c r="J73" i="1" s="1"/>
  <c r="E11" i="2"/>
  <c r="J54" i="1" s="1"/>
  <c r="E10" i="2"/>
  <c r="J71" i="1" s="1"/>
  <c r="E9" i="2"/>
  <c r="J52" i="1" s="1"/>
  <c r="E8" i="2"/>
  <c r="J69" i="1" s="1"/>
  <c r="E7" i="2"/>
  <c r="J50" i="1" s="1"/>
  <c r="E6" i="2"/>
  <c r="J67" i="1" s="1"/>
  <c r="E5" i="2"/>
  <c r="J48" i="1" s="1"/>
  <c r="E4" i="2"/>
  <c r="J65" i="1" s="1"/>
  <c r="F4" i="2"/>
  <c r="K47" i="1" s="1"/>
  <c r="F5" i="2"/>
  <c r="K48" i="1" s="1"/>
  <c r="D2"/>
  <c r="E2"/>
  <c r="D3"/>
  <c r="E3"/>
  <c r="D4"/>
  <c r="E4"/>
  <c r="D5"/>
  <c r="E5"/>
  <c r="D6"/>
  <c r="E6"/>
  <c r="D7"/>
  <c r="E7"/>
  <c r="D8"/>
  <c r="E8"/>
  <c r="D9"/>
  <c r="E9"/>
  <c r="D10"/>
  <c r="E10"/>
  <c r="D11"/>
  <c r="E11"/>
  <c r="D12"/>
  <c r="E12"/>
  <c r="D13"/>
  <c r="E13"/>
  <c r="D14"/>
  <c r="E14"/>
  <c r="D15"/>
  <c r="E15"/>
  <c r="D16"/>
  <c r="E16"/>
  <c r="D17"/>
  <c r="E17"/>
  <c r="D18"/>
  <c r="E18"/>
  <c r="D19"/>
  <c r="E19"/>
  <c r="D20"/>
  <c r="E20"/>
  <c r="D21"/>
  <c r="E21"/>
  <c r="D22"/>
  <c r="E22"/>
  <c r="D23"/>
  <c r="E23"/>
  <c r="D24"/>
  <c r="E24"/>
  <c r="D25"/>
  <c r="E25"/>
  <c r="D26"/>
  <c r="E26"/>
  <c r="D27"/>
  <c r="E27"/>
  <c r="D28"/>
  <c r="E28"/>
  <c r="D29"/>
  <c r="E29"/>
  <c r="D30"/>
  <c r="E30"/>
  <c r="D31"/>
  <c r="E31"/>
  <c r="D32"/>
  <c r="E32"/>
  <c r="D33"/>
  <c r="E33"/>
  <c r="D34"/>
  <c r="E34"/>
  <c r="D35"/>
  <c r="E35"/>
  <c r="D36"/>
  <c r="E36"/>
  <c r="D37"/>
  <c r="E37"/>
  <c r="D38"/>
  <c r="E38"/>
  <c r="D39"/>
  <c r="E39"/>
  <c r="D40"/>
  <c r="E40"/>
  <c r="D41"/>
  <c r="E41"/>
  <c r="D42"/>
  <c r="E42"/>
  <c r="D43"/>
  <c r="E43"/>
  <c r="D44"/>
  <c r="E44"/>
  <c r="D45"/>
  <c r="E45"/>
  <c r="D46"/>
  <c r="E46"/>
  <c r="D47"/>
  <c r="E47"/>
  <c r="D48"/>
  <c r="E48"/>
  <c r="D49"/>
  <c r="E49"/>
  <c r="D50"/>
  <c r="E50"/>
  <c r="D51"/>
  <c r="E51"/>
  <c r="D52"/>
  <c r="E52"/>
  <c r="D53"/>
  <c r="E53"/>
  <c r="D54"/>
  <c r="E54"/>
  <c r="D55"/>
  <c r="E55"/>
  <c r="D56"/>
  <c r="E56"/>
  <c r="D57"/>
  <c r="E57"/>
  <c r="D58"/>
  <c r="E58"/>
  <c r="D59"/>
  <c r="E59"/>
  <c r="D60"/>
  <c r="E60"/>
  <c r="D61"/>
  <c r="E61"/>
  <c r="D62"/>
  <c r="E62"/>
  <c r="D63"/>
  <c r="E63"/>
  <c r="D64"/>
  <c r="E64"/>
  <c r="D65"/>
  <c r="E65"/>
  <c r="D66"/>
  <c r="E66"/>
  <c r="D67"/>
  <c r="E67"/>
  <c r="D68"/>
  <c r="E68"/>
  <c r="D69"/>
  <c r="E69"/>
  <c r="D70"/>
  <c r="E70"/>
  <c r="D71"/>
  <c r="E71"/>
  <c r="D72"/>
  <c r="E72"/>
  <c r="D73"/>
  <c r="E73"/>
  <c r="J10" l="1"/>
  <c r="J8"/>
  <c r="J6"/>
  <c r="J4"/>
  <c r="K2"/>
  <c r="K9"/>
  <c r="K7"/>
  <c r="K5"/>
  <c r="K3"/>
  <c r="K11"/>
  <c r="J18"/>
  <c r="J16"/>
  <c r="J14"/>
  <c r="J12"/>
  <c r="K18"/>
  <c r="K16"/>
  <c r="K14"/>
  <c r="K12"/>
  <c r="J20"/>
  <c r="J28"/>
  <c r="J26"/>
  <c r="J24"/>
  <c r="J22"/>
  <c r="K28"/>
  <c r="K26"/>
  <c r="K24"/>
  <c r="K22"/>
  <c r="J29"/>
  <c r="J37"/>
  <c r="J35"/>
  <c r="J33"/>
  <c r="J31"/>
  <c r="K37"/>
  <c r="K35"/>
  <c r="K33"/>
  <c r="K31"/>
  <c r="K38"/>
  <c r="J45"/>
  <c r="J43"/>
  <c r="J41"/>
  <c r="J39"/>
  <c r="K45"/>
  <c r="K43"/>
  <c r="K41"/>
  <c r="K39"/>
  <c r="J47"/>
  <c r="J55"/>
  <c r="J53"/>
  <c r="J51"/>
  <c r="J49"/>
  <c r="K55"/>
  <c r="K53"/>
  <c r="K51"/>
  <c r="K49"/>
  <c r="K56"/>
  <c r="J63"/>
  <c r="J61"/>
  <c r="J59"/>
  <c r="J57"/>
  <c r="K63"/>
  <c r="K61"/>
  <c r="K59"/>
  <c r="K57"/>
  <c r="K65"/>
  <c r="J72"/>
  <c r="J70"/>
  <c r="J68"/>
  <c r="J66"/>
  <c r="K72"/>
  <c r="K70"/>
  <c r="K68"/>
  <c r="K66"/>
  <c r="J2"/>
  <c r="J9"/>
  <c r="J7"/>
  <c r="J5"/>
  <c r="J3"/>
  <c r="K10"/>
  <c r="K8"/>
  <c r="K4"/>
  <c r="J11"/>
  <c r="J19"/>
  <c r="J17"/>
  <c r="J15"/>
  <c r="J13"/>
  <c r="K19"/>
  <c r="K17"/>
  <c r="K15"/>
  <c r="K13"/>
  <c r="K20"/>
  <c r="J27"/>
  <c r="J25"/>
  <c r="J23"/>
  <c r="J21"/>
  <c r="K27"/>
  <c r="K25"/>
  <c r="K23"/>
  <c r="K21"/>
  <c r="K29"/>
  <c r="J36"/>
  <c r="J34"/>
  <c r="J32"/>
  <c r="J30"/>
  <c r="K36"/>
  <c r="K34"/>
  <c r="K32"/>
  <c r="K30"/>
  <c r="J38"/>
  <c r="J46"/>
  <c r="J44"/>
  <c r="J42"/>
  <c r="J40"/>
  <c r="K46"/>
  <c r="K44"/>
  <c r="K42"/>
  <c r="K40"/>
  <c r="J56"/>
  <c r="J64"/>
  <c r="J62"/>
  <c r="J60"/>
  <c r="J58"/>
  <c r="K64"/>
  <c r="K62"/>
  <c r="K60"/>
  <c r="K58"/>
</calcChain>
</file>

<file path=xl/sharedStrings.xml><?xml version="1.0" encoding="utf-8"?>
<sst xmlns="http://schemas.openxmlformats.org/spreadsheetml/2006/main" count="110" uniqueCount="24">
  <si>
    <t>Export Zeit</t>
  </si>
  <si>
    <t>Export Datum</t>
  </si>
  <si>
    <t>Maximal</t>
  </si>
  <si>
    <t>Minimal</t>
  </si>
  <si>
    <t>Obere Tol.</t>
  </si>
  <si>
    <t>Untere Tol.</t>
  </si>
  <si>
    <t>Nennmaß</t>
  </si>
  <si>
    <t>Einheiten</t>
  </si>
  <si>
    <t>Eigenschaftsname</t>
  </si>
  <si>
    <t>Merkmal</t>
  </si>
  <si>
    <t>Nest</t>
  </si>
  <si>
    <t>Außen 1 Kreis Pos.4</t>
  </si>
  <si>
    <t>Breite K Schlitz Kurz 1 - 3[1] Distanz S.kurz  Pos.5</t>
  </si>
  <si>
    <t>Länge K Schlitz Kurz Distanz  Pos.6</t>
  </si>
  <si>
    <t>Breite K Schlitz lang 1 -3 Distanz S.Lang Pos.7</t>
  </si>
  <si>
    <t>Länge K Schlitz lang Distanz Pos.8</t>
  </si>
  <si>
    <t>Durchmesser Abtrieb Distanz 1/2 Pos.9</t>
  </si>
  <si>
    <t>Durchmesser Abtrieb Distanz 2/2 Pos.9</t>
  </si>
  <si>
    <t>Gesamthöhe Distanz Höhe 1/2 Pos.10</t>
  </si>
  <si>
    <t>Gesamthöhe Distanz Höhe 2/2 Pos.10</t>
  </si>
  <si>
    <t>mm</t>
  </si>
  <si>
    <t xml:space="preserve"> Hier den Wert aus Report einfügen</t>
  </si>
  <si>
    <t>SPC Maß</t>
  </si>
  <si>
    <t>Messergeb.</t>
  </si>
</sst>
</file>

<file path=xl/styles.xml><?xml version="1.0" encoding="utf-8"?>
<styleSheet xmlns="http://schemas.openxmlformats.org/spreadsheetml/2006/main">
  <fonts count="25">
    <font>
      <sz val="11"/>
      <color theme="1"/>
      <name val="Calibri"/>
      <family val="2"/>
      <scheme val="minor"/>
    </font>
    <font>
      <sz val="72"/>
      <color indexed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1"/>
      <name val="Arial"/>
      <family val="2"/>
    </font>
    <font>
      <sz val="11"/>
      <name val="Arial"/>
      <family val="2"/>
    </font>
    <font>
      <b/>
      <sz val="11"/>
      <color theme="1"/>
      <name val="Arial"/>
      <family val="2"/>
    </font>
    <font>
      <b/>
      <sz val="11"/>
      <name val="Arial"/>
      <family val="2"/>
    </font>
    <font>
      <b/>
      <sz val="9"/>
      <color indexed="8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C7CE"/>
      </patternFill>
    </fill>
    <fill>
      <patternFill patternType="solid">
        <fgColor rgb="FFA5A5A5"/>
      </patternFill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" fillId="26" borderId="0" applyNumberFormat="0" applyBorder="0" applyAlignment="0" applyProtection="0"/>
    <xf numFmtId="0" fontId="5" fillId="27" borderId="21" applyNumberFormat="0" applyAlignment="0" applyProtection="0"/>
    <xf numFmtId="0" fontId="6" fillId="27" borderId="22" applyNumberFormat="0" applyAlignment="0" applyProtection="0"/>
    <xf numFmtId="0" fontId="7" fillId="28" borderId="22" applyNumberFormat="0" applyAlignment="0" applyProtection="0"/>
    <xf numFmtId="0" fontId="8" fillId="0" borderId="23" applyNumberFormat="0" applyFill="0" applyAlignment="0" applyProtection="0"/>
    <xf numFmtId="0" fontId="9" fillId="0" borderId="0" applyNumberFormat="0" applyFill="0" applyBorder="0" applyAlignment="0" applyProtection="0"/>
    <xf numFmtId="0" fontId="10" fillId="29" borderId="0" applyNumberFormat="0" applyBorder="0" applyAlignment="0" applyProtection="0"/>
    <xf numFmtId="0" fontId="11" fillId="30" borderId="0" applyNumberFormat="0" applyBorder="0" applyAlignment="0" applyProtection="0"/>
    <xf numFmtId="0" fontId="3" fillId="31" borderId="24" applyNumberFormat="0" applyFont="0" applyAlignment="0" applyProtection="0"/>
    <xf numFmtId="0" fontId="3" fillId="31" borderId="24" applyNumberFormat="0" applyFont="0" applyAlignment="0" applyProtection="0"/>
    <xf numFmtId="0" fontId="12" fillId="32" borderId="0" applyNumberFormat="0" applyBorder="0" applyAlignment="0" applyProtection="0"/>
    <xf numFmtId="0" fontId="2" fillId="0" borderId="0"/>
    <xf numFmtId="0" fontId="13" fillId="0" borderId="0" applyNumberFormat="0" applyFill="0" applyBorder="0" applyAlignment="0" applyProtection="0"/>
    <xf numFmtId="0" fontId="14" fillId="0" borderId="25" applyNumberFormat="0" applyFill="0" applyAlignment="0" applyProtection="0"/>
    <xf numFmtId="0" fontId="15" fillId="0" borderId="26" applyNumberFormat="0" applyFill="0" applyAlignment="0" applyProtection="0"/>
    <xf numFmtId="0" fontId="16" fillId="0" borderId="27" applyNumberFormat="0" applyFill="0" applyAlignment="0" applyProtection="0"/>
    <xf numFmtId="0" fontId="16" fillId="0" borderId="0" applyNumberFormat="0" applyFill="0" applyBorder="0" applyAlignment="0" applyProtection="0"/>
    <xf numFmtId="0" fontId="17" fillId="0" borderId="28" applyNumberFormat="0" applyFill="0" applyAlignment="0" applyProtection="0"/>
    <xf numFmtId="0" fontId="18" fillId="0" borderId="0" applyNumberFormat="0" applyFill="0" applyBorder="0" applyAlignment="0" applyProtection="0"/>
    <xf numFmtId="0" fontId="19" fillId="33" borderId="29" applyNumberFormat="0" applyAlignment="0" applyProtection="0"/>
  </cellStyleXfs>
  <cellXfs count="117">
    <xf numFmtId="0" fontId="0" fillId="0" borderId="0" xfId="0"/>
    <xf numFmtId="0" fontId="1" fillId="2" borderId="16" xfId="0" applyFont="1" applyFill="1" applyBorder="1" applyAlignment="1">
      <alignment horizontal="center" vertical="center"/>
    </xf>
    <xf numFmtId="0" fontId="20" fillId="0" borderId="35" xfId="0" applyFont="1" applyBorder="1" applyAlignment="1">
      <alignment horizontal="center" vertical="center"/>
    </xf>
    <xf numFmtId="0" fontId="20" fillId="0" borderId="36" xfId="0" applyFont="1" applyBorder="1" applyAlignment="1">
      <alignment horizontal="center" vertical="center"/>
    </xf>
    <xf numFmtId="0" fontId="20" fillId="0" borderId="37" xfId="0" applyFont="1" applyBorder="1" applyAlignment="1">
      <alignment horizontal="center" vertical="center"/>
    </xf>
    <xf numFmtId="2" fontId="21" fillId="0" borderId="33" xfId="0" applyNumberFormat="1" applyFont="1" applyFill="1" applyBorder="1" applyAlignment="1">
      <alignment horizontal="center" vertical="center"/>
    </xf>
    <xf numFmtId="2" fontId="21" fillId="0" borderId="9" xfId="0" applyNumberFormat="1" applyFont="1" applyFill="1" applyBorder="1" applyAlignment="1">
      <alignment horizontal="center" vertical="center"/>
    </xf>
    <xf numFmtId="2" fontId="21" fillId="0" borderId="34" xfId="0" applyNumberFormat="1" applyFont="1" applyFill="1" applyBorder="1" applyAlignment="1">
      <alignment horizontal="center" vertical="center"/>
    </xf>
    <xf numFmtId="2" fontId="21" fillId="0" borderId="11" xfId="0" applyNumberFormat="1" applyFont="1" applyFill="1" applyBorder="1" applyAlignment="1">
      <alignment horizontal="center" vertical="center"/>
    </xf>
    <xf numFmtId="2" fontId="21" fillId="0" borderId="3" xfId="0" applyNumberFormat="1" applyFont="1" applyFill="1" applyBorder="1" applyAlignment="1">
      <alignment horizontal="center" vertical="center"/>
    </xf>
    <xf numFmtId="2" fontId="21" fillId="0" borderId="2" xfId="0" applyNumberFormat="1" applyFont="1" applyFill="1" applyBorder="1" applyAlignment="1">
      <alignment horizontal="center" vertical="center"/>
    </xf>
    <xf numFmtId="2" fontId="21" fillId="0" borderId="30" xfId="0" applyNumberFormat="1" applyFont="1" applyFill="1" applyBorder="1" applyAlignment="1">
      <alignment horizontal="center" vertical="center"/>
    </xf>
    <xf numFmtId="2" fontId="21" fillId="0" borderId="31" xfId="0" applyNumberFormat="1" applyFont="1" applyFill="1" applyBorder="1" applyAlignment="1">
      <alignment horizontal="center" vertical="center"/>
    </xf>
    <xf numFmtId="2" fontId="21" fillId="0" borderId="32" xfId="0" applyNumberFormat="1" applyFont="1" applyFill="1" applyBorder="1" applyAlignment="1">
      <alignment horizontal="center" vertical="center"/>
    </xf>
    <xf numFmtId="0" fontId="20" fillId="0" borderId="0" xfId="0" applyFont="1"/>
    <xf numFmtId="0" fontId="22" fillId="0" borderId="0" xfId="0" applyFont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1" fillId="2" borderId="5" xfId="0" applyFont="1" applyFill="1" applyBorder="1"/>
    <xf numFmtId="0" fontId="23" fillId="0" borderId="14" xfId="0" applyFont="1" applyFill="1" applyBorder="1" applyAlignment="1" applyProtection="1">
      <alignment horizontal="center" vertical="center"/>
      <protection locked="0"/>
    </xf>
    <xf numFmtId="0" fontId="20" fillId="0" borderId="3" xfId="0" applyFont="1" applyBorder="1"/>
    <xf numFmtId="2" fontId="21" fillId="2" borderId="5" xfId="0" applyNumberFormat="1" applyFont="1" applyFill="1" applyBorder="1" applyAlignment="1">
      <alignment horizontal="center" vertical="center"/>
    </xf>
    <xf numFmtId="21" fontId="21" fillId="2" borderId="4" xfId="0" applyNumberFormat="1" applyFont="1" applyFill="1" applyBorder="1"/>
    <xf numFmtId="0" fontId="21" fillId="2" borderId="3" xfId="0" applyFont="1" applyFill="1" applyBorder="1"/>
    <xf numFmtId="0" fontId="23" fillId="0" borderId="3" xfId="0" applyFont="1" applyFill="1" applyBorder="1" applyAlignment="1" applyProtection="1">
      <alignment horizontal="center" vertical="center"/>
      <protection locked="0"/>
    </xf>
    <xf numFmtId="2" fontId="21" fillId="2" borderId="3" xfId="0" applyNumberFormat="1" applyFont="1" applyFill="1" applyBorder="1" applyAlignment="1">
      <alignment horizontal="center" vertical="center"/>
    </xf>
    <xf numFmtId="21" fontId="21" fillId="2" borderId="2" xfId="0" applyNumberFormat="1" applyFont="1" applyFill="1" applyBorder="1"/>
    <xf numFmtId="0" fontId="23" fillId="0" borderId="9" xfId="0" applyFont="1" applyFill="1" applyBorder="1" applyAlignment="1" applyProtection="1">
      <alignment horizontal="center" vertical="center"/>
      <protection locked="0"/>
    </xf>
    <xf numFmtId="0" fontId="23" fillId="0" borderId="5" xfId="0" applyFont="1" applyFill="1" applyBorder="1" applyAlignment="1" applyProtection="1">
      <alignment horizontal="center" vertical="center"/>
      <protection locked="0"/>
    </xf>
    <xf numFmtId="0" fontId="20" fillId="0" borderId="1" xfId="0" applyFont="1" applyBorder="1"/>
    <xf numFmtId="21" fontId="21" fillId="2" borderId="8" xfId="0" applyNumberFormat="1" applyFont="1" applyFill="1" applyBorder="1"/>
    <xf numFmtId="0" fontId="20" fillId="0" borderId="5" xfId="0" applyFont="1" applyBorder="1"/>
    <xf numFmtId="0" fontId="20" fillId="0" borderId="9" xfId="0" applyFont="1" applyBorder="1"/>
    <xf numFmtId="2" fontId="20" fillId="0" borderId="5" xfId="0" applyNumberFormat="1" applyFont="1" applyBorder="1" applyAlignment="1">
      <alignment horizontal="center" vertical="center"/>
    </xf>
    <xf numFmtId="21" fontId="20" fillId="0" borderId="4" xfId="0" applyNumberFormat="1" applyFont="1" applyBorder="1"/>
    <xf numFmtId="21" fontId="20" fillId="0" borderId="2" xfId="0" applyNumberFormat="1" applyFont="1" applyBorder="1"/>
    <xf numFmtId="0" fontId="20" fillId="0" borderId="7" xfId="0" applyFont="1" applyBorder="1"/>
    <xf numFmtId="21" fontId="20" fillId="0" borderId="6" xfId="0" applyNumberFormat="1" applyFont="1" applyBorder="1"/>
    <xf numFmtId="0" fontId="21" fillId="0" borderId="1" xfId="0" applyFont="1" applyFill="1" applyBorder="1"/>
    <xf numFmtId="0" fontId="20" fillId="0" borderId="1" xfId="0" applyFont="1" applyFill="1" applyBorder="1"/>
    <xf numFmtId="21" fontId="21" fillId="0" borderId="13" xfId="0" applyNumberFormat="1" applyFont="1" applyFill="1" applyBorder="1"/>
    <xf numFmtId="0" fontId="20" fillId="2" borderId="5" xfId="0" applyFont="1" applyFill="1" applyBorder="1"/>
    <xf numFmtId="2" fontId="20" fillId="2" borderId="5" xfId="0" applyNumberFormat="1" applyFont="1" applyFill="1" applyBorder="1" applyAlignment="1">
      <alignment horizontal="center" vertical="center"/>
    </xf>
    <xf numFmtId="21" fontId="20" fillId="2" borderId="4" xfId="0" applyNumberFormat="1" applyFont="1" applyFill="1" applyBorder="1"/>
    <xf numFmtId="0" fontId="20" fillId="2" borderId="3" xfId="0" applyFont="1" applyFill="1" applyBorder="1"/>
    <xf numFmtId="21" fontId="20" fillId="2" borderId="2" xfId="0" applyNumberFormat="1" applyFont="1" applyFill="1" applyBorder="1"/>
    <xf numFmtId="21" fontId="20" fillId="2" borderId="6" xfId="0" applyNumberFormat="1" applyFont="1" applyFill="1" applyBorder="1"/>
    <xf numFmtId="0" fontId="21" fillId="2" borderId="12" xfId="0" applyFont="1" applyFill="1" applyBorder="1"/>
    <xf numFmtId="0" fontId="21" fillId="2" borderId="1" xfId="0" applyFont="1" applyFill="1" applyBorder="1"/>
    <xf numFmtId="21" fontId="21" fillId="2" borderId="13" xfId="0" applyNumberFormat="1" applyFont="1" applyFill="1" applyBorder="1"/>
    <xf numFmtId="2" fontId="21" fillId="0" borderId="5" xfId="0" applyNumberFormat="1" applyFont="1" applyFill="1" applyBorder="1" applyAlignment="1">
      <alignment horizontal="center" vertical="center"/>
    </xf>
    <xf numFmtId="21" fontId="21" fillId="0" borderId="6" xfId="0" applyNumberFormat="1" applyFont="1" applyFill="1" applyBorder="1"/>
    <xf numFmtId="0" fontId="21" fillId="2" borderId="7" xfId="0" applyFont="1" applyFill="1" applyBorder="1"/>
    <xf numFmtId="21" fontId="21" fillId="2" borderId="6" xfId="0" applyNumberFormat="1" applyFont="1" applyFill="1" applyBorder="1"/>
    <xf numFmtId="0" fontId="2" fillId="0" borderId="0" xfId="35" applyFont="1" applyProtection="1">
      <protection locked="0"/>
    </xf>
    <xf numFmtId="0" fontId="24" fillId="0" borderId="0" xfId="0" applyFont="1"/>
    <xf numFmtId="0" fontId="20" fillId="0" borderId="0" xfId="0" applyFont="1" applyProtection="1">
      <protection locked="0"/>
    </xf>
    <xf numFmtId="14" fontId="20" fillId="0" borderId="38" xfId="0" applyNumberFormat="1" applyFont="1" applyBorder="1"/>
    <xf numFmtId="14" fontId="20" fillId="0" borderId="39" xfId="0" applyNumberFormat="1" applyFont="1" applyBorder="1"/>
    <xf numFmtId="14" fontId="20" fillId="0" borderId="40" xfId="0" applyNumberFormat="1" applyFont="1" applyBorder="1"/>
    <xf numFmtId="14" fontId="21" fillId="0" borderId="40" xfId="0" applyNumberFormat="1" applyFont="1" applyFill="1" applyBorder="1"/>
    <xf numFmtId="2" fontId="21" fillId="0" borderId="4" xfId="0" applyNumberFormat="1" applyFont="1" applyFill="1" applyBorder="1" applyAlignment="1">
      <alignment horizontal="center" vertical="center"/>
    </xf>
    <xf numFmtId="2" fontId="20" fillId="0" borderId="3" xfId="0" applyNumberFormat="1" applyFont="1" applyBorder="1" applyAlignment="1">
      <alignment horizontal="center" vertical="center"/>
    </xf>
    <xf numFmtId="2" fontId="21" fillId="2" borderId="14" xfId="0" applyNumberFormat="1" applyFont="1" applyFill="1" applyBorder="1" applyAlignment="1">
      <alignment horizontal="center" vertical="center"/>
    </xf>
    <xf numFmtId="2" fontId="21" fillId="2" borderId="9" xfId="0" applyNumberFormat="1" applyFont="1" applyFill="1" applyBorder="1" applyAlignment="1">
      <alignment horizontal="center" vertical="center"/>
    </xf>
    <xf numFmtId="14" fontId="21" fillId="2" borderId="39" xfId="0" applyNumberFormat="1" applyFont="1" applyFill="1" applyBorder="1"/>
    <xf numFmtId="14" fontId="21" fillId="2" borderId="41" xfId="0" applyNumberFormat="1" applyFont="1" applyFill="1" applyBorder="1"/>
    <xf numFmtId="14" fontId="21" fillId="0" borderId="42" xfId="0" applyNumberFormat="1" applyFont="1" applyFill="1" applyBorder="1"/>
    <xf numFmtId="14" fontId="20" fillId="2" borderId="38" xfId="0" applyNumberFormat="1" applyFont="1" applyFill="1" applyBorder="1"/>
    <xf numFmtId="14" fontId="20" fillId="2" borderId="39" xfId="0" applyNumberFormat="1" applyFont="1" applyFill="1" applyBorder="1"/>
    <xf numFmtId="14" fontId="20" fillId="2" borderId="40" xfId="0" applyNumberFormat="1" applyFont="1" applyFill="1" applyBorder="1"/>
    <xf numFmtId="14" fontId="21" fillId="2" borderId="42" xfId="0" applyNumberFormat="1" applyFont="1" applyFill="1" applyBorder="1"/>
    <xf numFmtId="14" fontId="21" fillId="2" borderId="40" xfId="0" applyNumberFormat="1" applyFont="1" applyFill="1" applyBorder="1"/>
    <xf numFmtId="0" fontId="21" fillId="0" borderId="31" xfId="0" applyFont="1" applyFill="1" applyBorder="1"/>
    <xf numFmtId="0" fontId="20" fillId="0" borderId="31" xfId="0" applyFont="1" applyBorder="1"/>
    <xf numFmtId="2" fontId="20" fillId="2" borderId="3" xfId="0" applyNumberFormat="1" applyFont="1" applyFill="1" applyBorder="1" applyAlignment="1">
      <alignment horizontal="center" vertical="center"/>
    </xf>
    <xf numFmtId="0" fontId="23" fillId="0" borderId="7" xfId="0" applyFont="1" applyFill="1" applyBorder="1" applyAlignment="1" applyProtection="1">
      <alignment horizontal="center" vertical="center"/>
      <protection locked="0"/>
    </xf>
    <xf numFmtId="2" fontId="20" fillId="2" borderId="7" xfId="0" applyNumberFormat="1" applyFont="1" applyFill="1" applyBorder="1" applyAlignment="1">
      <alignment horizontal="center" vertical="center"/>
    </xf>
    <xf numFmtId="2" fontId="21" fillId="2" borderId="7" xfId="0" applyNumberFormat="1" applyFont="1" applyFill="1" applyBorder="1" applyAlignment="1">
      <alignment horizontal="center" vertical="center"/>
    </xf>
    <xf numFmtId="2" fontId="20" fillId="0" borderId="4" xfId="0" applyNumberFormat="1" applyFont="1" applyBorder="1" applyAlignment="1">
      <alignment horizontal="center" vertical="center"/>
    </xf>
    <xf numFmtId="2" fontId="20" fillId="0" borderId="2" xfId="0" applyNumberFormat="1" applyFont="1" applyBorder="1" applyAlignment="1">
      <alignment horizontal="center" vertical="center"/>
    </xf>
    <xf numFmtId="0" fontId="23" fillId="0" borderId="31" xfId="0" applyFont="1" applyFill="1" applyBorder="1" applyAlignment="1" applyProtection="1">
      <alignment horizontal="center" vertical="center"/>
      <protection locked="0"/>
    </xf>
    <xf numFmtId="2" fontId="20" fillId="0" borderId="31" xfId="0" applyNumberFormat="1" applyFont="1" applyBorder="1" applyAlignment="1">
      <alignment horizontal="center" vertical="center"/>
    </xf>
    <xf numFmtId="2" fontId="20" fillId="0" borderId="32" xfId="0" applyNumberFormat="1" applyFont="1" applyBorder="1" applyAlignment="1">
      <alignment horizontal="center" vertical="center"/>
    </xf>
    <xf numFmtId="0" fontId="20" fillId="2" borderId="9" xfId="0" applyFont="1" applyFill="1" applyBorder="1"/>
    <xf numFmtId="2" fontId="20" fillId="2" borderId="9" xfId="0" applyNumberFormat="1" applyFont="1" applyFill="1" applyBorder="1" applyAlignment="1">
      <alignment horizontal="center" vertical="center"/>
    </xf>
    <xf numFmtId="0" fontId="23" fillId="0" borderId="1" xfId="0" applyFont="1" applyFill="1" applyBorder="1" applyAlignment="1" applyProtection="1">
      <alignment horizontal="center" vertical="center"/>
      <protection locked="0"/>
    </xf>
    <xf numFmtId="2" fontId="20" fillId="0" borderId="1" xfId="0" applyNumberFormat="1" applyFont="1" applyBorder="1" applyAlignment="1">
      <alignment horizontal="center" vertical="center"/>
    </xf>
    <xf numFmtId="2" fontId="21" fillId="0" borderId="1" xfId="0" applyNumberFormat="1" applyFont="1" applyFill="1" applyBorder="1" applyAlignment="1">
      <alignment horizontal="center" vertical="center"/>
    </xf>
    <xf numFmtId="2" fontId="21" fillId="0" borderId="13" xfId="0" applyNumberFormat="1" applyFont="1" applyFill="1" applyBorder="1" applyAlignment="1">
      <alignment horizontal="center" vertical="center"/>
    </xf>
    <xf numFmtId="2" fontId="20" fillId="0" borderId="13" xfId="0" applyNumberFormat="1" applyFont="1" applyBorder="1" applyAlignment="1">
      <alignment horizontal="center" vertical="center"/>
    </xf>
    <xf numFmtId="14" fontId="21" fillId="2" borderId="38" xfId="0" applyNumberFormat="1" applyFont="1" applyFill="1" applyBorder="1"/>
    <xf numFmtId="0" fontId="21" fillId="2" borderId="10" xfId="0" applyFont="1" applyFill="1" applyBorder="1"/>
    <xf numFmtId="2" fontId="21" fillId="2" borderId="43" xfId="0" applyNumberFormat="1" applyFont="1" applyFill="1" applyBorder="1" applyAlignment="1">
      <alignment horizontal="center" vertical="center"/>
    </xf>
    <xf numFmtId="0" fontId="21" fillId="2" borderId="11" xfId="0" applyFont="1" applyFill="1" applyBorder="1"/>
    <xf numFmtId="2" fontId="21" fillId="2" borderId="2" xfId="0" applyNumberFormat="1" applyFont="1" applyFill="1" applyBorder="1" applyAlignment="1">
      <alignment horizontal="center" vertical="center"/>
    </xf>
    <xf numFmtId="2" fontId="21" fillId="2" borderId="1" xfId="0" applyNumberFormat="1" applyFont="1" applyFill="1" applyBorder="1" applyAlignment="1">
      <alignment horizontal="center" vertical="center"/>
    </xf>
    <xf numFmtId="2" fontId="21" fillId="2" borderId="13" xfId="0" applyNumberFormat="1" applyFont="1" applyFill="1" applyBorder="1" applyAlignment="1">
      <alignment horizontal="center" vertical="center"/>
    </xf>
    <xf numFmtId="0" fontId="20" fillId="2" borderId="33" xfId="0" applyFont="1" applyFill="1" applyBorder="1"/>
    <xf numFmtId="2" fontId="21" fillId="2" borderId="34" xfId="0" applyNumberFormat="1" applyFont="1" applyFill="1" applyBorder="1" applyAlignment="1">
      <alignment horizontal="center" vertical="center"/>
    </xf>
    <xf numFmtId="2" fontId="21" fillId="2" borderId="6" xfId="0" applyNumberFormat="1" applyFont="1" applyFill="1" applyBorder="1" applyAlignment="1">
      <alignment horizontal="center" vertical="center"/>
    </xf>
    <xf numFmtId="2" fontId="21" fillId="2" borderId="4" xfId="0" applyNumberFormat="1" applyFont="1" applyFill="1" applyBorder="1" applyAlignment="1">
      <alignment horizontal="center" vertical="center"/>
    </xf>
    <xf numFmtId="2" fontId="20" fillId="2" borderId="1" xfId="0" applyNumberFormat="1" applyFont="1" applyFill="1" applyBorder="1" applyAlignment="1">
      <alignment horizontal="center" vertical="center"/>
    </xf>
    <xf numFmtId="0" fontId="20" fillId="0" borderId="18" xfId="0" applyFont="1" applyBorder="1" applyAlignment="1" applyProtection="1">
      <alignment horizontal="center"/>
      <protection locked="0"/>
    </xf>
    <xf numFmtId="0" fontId="20" fillId="0" borderId="19" xfId="0" applyFont="1" applyBorder="1" applyAlignment="1" applyProtection="1">
      <alignment horizontal="center"/>
      <protection locked="0"/>
    </xf>
    <xf numFmtId="0" fontId="20" fillId="0" borderId="20" xfId="0" applyFont="1" applyBorder="1" applyAlignment="1" applyProtection="1">
      <alignment horizontal="center"/>
      <protection locked="0"/>
    </xf>
    <xf numFmtId="0" fontId="1" fillId="2" borderId="15" xfId="0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/>
    </xf>
    <xf numFmtId="0" fontId="1" fillId="2" borderId="17" xfId="0" applyFont="1" applyFill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20" fillId="0" borderId="44" xfId="0" applyFont="1" applyBorder="1"/>
    <xf numFmtId="0" fontId="20" fillId="0" borderId="39" xfId="0" applyFont="1" applyBorder="1"/>
    <xf numFmtId="0" fontId="20" fillId="0" borderId="45" xfId="0" applyFont="1" applyBorder="1"/>
    <xf numFmtId="0" fontId="20" fillId="2" borderId="44" xfId="0" applyFont="1" applyFill="1" applyBorder="1"/>
    <xf numFmtId="0" fontId="20" fillId="2" borderId="39" xfId="0" applyFont="1" applyFill="1" applyBorder="1"/>
    <xf numFmtId="0" fontId="20" fillId="2" borderId="45" xfId="0" applyFont="1" applyFill="1" applyBorder="1"/>
  </cellXfs>
  <cellStyles count="44">
    <cellStyle name="20% - Akzent1" xfId="1" builtinId="30" customBuiltin="1"/>
    <cellStyle name="20% - Akzent2" xfId="2" builtinId="34" customBuiltin="1"/>
    <cellStyle name="20% - Akzent3" xfId="3" builtinId="38" customBuiltin="1"/>
    <cellStyle name="20% - Akzent4" xfId="4" builtinId="42" customBuiltin="1"/>
    <cellStyle name="20% - Akzent5" xfId="5" builtinId="46" customBuiltin="1"/>
    <cellStyle name="20% - Akzent6" xfId="6" builtinId="50" customBuiltin="1"/>
    <cellStyle name="40% - Akzent1" xfId="7" builtinId="31" customBuiltin="1"/>
    <cellStyle name="40% - Akzent2" xfId="8" builtinId="35" customBuiltin="1"/>
    <cellStyle name="40% - Akzent3" xfId="9" builtinId="39" customBuiltin="1"/>
    <cellStyle name="40% - Akzent4" xfId="10" builtinId="43" customBuiltin="1"/>
    <cellStyle name="40% - Akzent5" xfId="11" builtinId="47" customBuiltin="1"/>
    <cellStyle name="40% - Akzent6" xfId="12" builtinId="51" customBuiltin="1"/>
    <cellStyle name="60% - Akzent1" xfId="13" builtinId="32" customBuiltin="1"/>
    <cellStyle name="60% - Akzent2" xfId="14" builtinId="36" customBuiltin="1"/>
    <cellStyle name="60% - Akzent3" xfId="15" builtinId="40" customBuiltin="1"/>
    <cellStyle name="60% - Akzent4" xfId="16" builtinId="44" customBuiltin="1"/>
    <cellStyle name="60% - Akzent5" xfId="17" builtinId="48" customBuiltin="1"/>
    <cellStyle name="60% - Akzent6" xfId="18" builtinId="52" customBuiltin="1"/>
    <cellStyle name="Akzent1" xfId="19" builtinId="29" customBuiltin="1"/>
    <cellStyle name="Akzent2" xfId="20" builtinId="33" customBuiltin="1"/>
    <cellStyle name="Akzent3" xfId="21" builtinId="37" customBuiltin="1"/>
    <cellStyle name="Akzent4" xfId="22" builtinId="41" customBuiltin="1"/>
    <cellStyle name="Akzent5" xfId="23" builtinId="45" customBuiltin="1"/>
    <cellStyle name="Akzent6" xfId="24" builtinId="49" customBuiltin="1"/>
    <cellStyle name="Ausgabe" xfId="25" builtinId="21" customBuiltin="1"/>
    <cellStyle name="Berechnung" xfId="26" builtinId="22" customBuiltin="1"/>
    <cellStyle name="Eingabe" xfId="27" builtinId="20" customBuiltin="1"/>
    <cellStyle name="Ergebnis" xfId="28" builtinId="25" customBuiltin="1"/>
    <cellStyle name="Erklärender Text" xfId="29" builtinId="53" customBuiltin="1"/>
    <cellStyle name="Gut" xfId="30" builtinId="26" customBuiltin="1"/>
    <cellStyle name="Neutral" xfId="31" builtinId="28" customBuiltin="1"/>
    <cellStyle name="Notiz" xfId="32" builtinId="10" customBuiltin="1"/>
    <cellStyle name="Notiz 2" xfId="33"/>
    <cellStyle name="Schlecht" xfId="34" builtinId="27" customBuiltin="1"/>
    <cellStyle name="Standard" xfId="0" builtinId="0"/>
    <cellStyle name="Standard 2" xfId="35"/>
    <cellStyle name="Überschrift" xfId="36" builtinId="15" customBuiltin="1"/>
    <cellStyle name="Überschrift 1" xfId="37" builtinId="16" customBuiltin="1"/>
    <cellStyle name="Überschrift 2" xfId="38" builtinId="17" customBuiltin="1"/>
    <cellStyle name="Überschrift 3" xfId="39" builtinId="18" customBuiltin="1"/>
    <cellStyle name="Überschrift 4" xfId="40" builtinId="19" customBuiltin="1"/>
    <cellStyle name="Verknüpfte Zelle" xfId="41" builtinId="24" customBuiltin="1"/>
    <cellStyle name="Warnender Text" xfId="42" builtinId="11" customBuiltin="1"/>
    <cellStyle name="Zelle überprüfen" xfId="43" builtinId="23" customBuiltin="1"/>
  </cellStyles>
  <dxfs count="25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F12"/>
  <sheetViews>
    <sheetView workbookViewId="0">
      <selection activeCell="A19" sqref="A19"/>
    </sheetView>
  </sheetViews>
  <sheetFormatPr baseColWidth="10" defaultRowHeight="15"/>
  <cols>
    <col min="1" max="1" width="49.140625" bestFit="1" customWidth="1"/>
  </cols>
  <sheetData>
    <row r="2" spans="1:6" ht="15.75" thickBot="1"/>
    <row r="3" spans="1:6" ht="15.75" thickBot="1">
      <c r="A3" s="14" t="s">
        <v>9</v>
      </c>
      <c r="B3" s="2" t="s">
        <v>6</v>
      </c>
      <c r="C3" s="3" t="s">
        <v>5</v>
      </c>
      <c r="D3" s="3" t="s">
        <v>4</v>
      </c>
      <c r="E3" s="3" t="s">
        <v>3</v>
      </c>
      <c r="F3" s="4" t="s">
        <v>2</v>
      </c>
    </row>
    <row r="4" spans="1:6">
      <c r="A4" s="91" t="s">
        <v>11</v>
      </c>
      <c r="B4" s="5">
        <v>17.600000000000001</v>
      </c>
      <c r="C4" s="6">
        <v>-0.05</v>
      </c>
      <c r="D4" s="6">
        <v>0.05</v>
      </c>
      <c r="E4" s="6">
        <f t="shared" ref="E4:E12" si="0">B4+C4</f>
        <v>17.55</v>
      </c>
      <c r="F4" s="7">
        <f>B4+D4</f>
        <v>17.650000000000002</v>
      </c>
    </row>
    <row r="5" spans="1:6">
      <c r="A5" s="93" t="s">
        <v>12</v>
      </c>
      <c r="B5" s="8">
        <v>1.85</v>
      </c>
      <c r="C5" s="9">
        <v>-0.05</v>
      </c>
      <c r="D5" s="9">
        <v>0.1</v>
      </c>
      <c r="E5" s="9">
        <f t="shared" si="0"/>
        <v>1.8</v>
      </c>
      <c r="F5" s="10">
        <f>B5+D5</f>
        <v>1.9500000000000002</v>
      </c>
    </row>
    <row r="6" spans="1:6">
      <c r="A6" s="93" t="s">
        <v>13</v>
      </c>
      <c r="B6" s="8">
        <v>7.1</v>
      </c>
      <c r="C6" s="9">
        <v>0</v>
      </c>
      <c r="D6" s="9">
        <v>0.2</v>
      </c>
      <c r="E6" s="9">
        <f t="shared" si="0"/>
        <v>7.1</v>
      </c>
      <c r="F6" s="10">
        <f>B6+D6</f>
        <v>7.3</v>
      </c>
    </row>
    <row r="7" spans="1:6">
      <c r="A7" s="93" t="s">
        <v>14</v>
      </c>
      <c r="B7" s="8">
        <v>1.85</v>
      </c>
      <c r="C7" s="9">
        <v>-0.05</v>
      </c>
      <c r="D7" s="9">
        <v>0.1</v>
      </c>
      <c r="E7" s="9">
        <f t="shared" si="0"/>
        <v>1.8</v>
      </c>
      <c r="F7" s="10">
        <f>B7+D7</f>
        <v>1.9500000000000002</v>
      </c>
    </row>
    <row r="8" spans="1:6">
      <c r="A8" s="93" t="s">
        <v>15</v>
      </c>
      <c r="B8" s="8">
        <v>9</v>
      </c>
      <c r="C8" s="9">
        <v>-0.1</v>
      </c>
      <c r="D8" s="9">
        <v>0.05</v>
      </c>
      <c r="E8" s="9">
        <f t="shared" si="0"/>
        <v>8.9</v>
      </c>
      <c r="F8" s="10">
        <f>B8+D8</f>
        <v>9.0500000000000007</v>
      </c>
    </row>
    <row r="9" spans="1:6">
      <c r="A9" s="93" t="s">
        <v>16</v>
      </c>
      <c r="B9" s="8">
        <v>7.1</v>
      </c>
      <c r="C9" s="9">
        <v>0</v>
      </c>
      <c r="D9" s="9">
        <v>0.2</v>
      </c>
      <c r="E9" s="9">
        <f t="shared" si="0"/>
        <v>7.1</v>
      </c>
      <c r="F9" s="10">
        <f>B10+D10</f>
        <v>7.3</v>
      </c>
    </row>
    <row r="10" spans="1:6">
      <c r="A10" s="93" t="s">
        <v>17</v>
      </c>
      <c r="B10" s="8">
        <v>7.1</v>
      </c>
      <c r="C10" s="9">
        <v>0</v>
      </c>
      <c r="D10" s="9">
        <v>0.2</v>
      </c>
      <c r="E10" s="9">
        <f t="shared" si="0"/>
        <v>7.1</v>
      </c>
      <c r="F10" s="10">
        <f>B10+D10</f>
        <v>7.3</v>
      </c>
    </row>
    <row r="11" spans="1:6">
      <c r="A11" s="93" t="s">
        <v>18</v>
      </c>
      <c r="B11" s="8">
        <v>12.65</v>
      </c>
      <c r="C11" s="9">
        <v>-0.1</v>
      </c>
      <c r="D11" s="9">
        <v>0.1</v>
      </c>
      <c r="E11" s="9">
        <f t="shared" si="0"/>
        <v>12.55</v>
      </c>
      <c r="F11" s="10">
        <f>B11+D11</f>
        <v>12.75</v>
      </c>
    </row>
    <row r="12" spans="1:6" ht="15.75" thickBot="1">
      <c r="A12" s="46" t="s">
        <v>19</v>
      </c>
      <c r="B12" s="11">
        <v>12.65</v>
      </c>
      <c r="C12" s="12">
        <v>-0.1</v>
      </c>
      <c r="D12" s="12">
        <v>0.1</v>
      </c>
      <c r="E12" s="12">
        <f t="shared" si="0"/>
        <v>12.55</v>
      </c>
      <c r="F12" s="13">
        <f>B12+D12</f>
        <v>12.75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P153"/>
  <sheetViews>
    <sheetView tabSelected="1" zoomScaleNormal="100" workbookViewId="0">
      <selection activeCell="B15" sqref="B15"/>
    </sheetView>
  </sheetViews>
  <sheetFormatPr baseColWidth="10" defaultRowHeight="15"/>
  <cols>
    <col min="1" max="1" width="12" style="14" bestFit="1" customWidth="1"/>
    <col min="2" max="2" width="49.7109375" style="14" bestFit="1" customWidth="1"/>
    <col min="3" max="3" width="17.140625" style="14" hidden="1" customWidth="1"/>
    <col min="4" max="4" width="10.28515625" style="15" bestFit="1" customWidth="1"/>
    <col min="5" max="5" width="11.140625" style="14" bestFit="1" customWidth="1"/>
    <col min="6" max="6" width="10.5703125" style="14" hidden="1" customWidth="1"/>
    <col min="7" max="7" width="11.42578125" style="16"/>
    <col min="8" max="9" width="0" style="16" hidden="1" customWidth="1"/>
    <col min="10" max="11" width="11.42578125" style="16"/>
    <col min="12" max="13" width="0" style="14" hidden="1" customWidth="1"/>
    <col min="14" max="14" width="11.42578125" style="14"/>
    <col min="15" max="15" width="11.42578125" style="55"/>
    <col min="16" max="16384" width="11.42578125" style="14"/>
  </cols>
  <sheetData>
    <row r="1" spans="1:16" ht="15.75" thickBot="1">
      <c r="A1" s="14" t="s">
        <v>10</v>
      </c>
      <c r="B1" s="14" t="s">
        <v>9</v>
      </c>
      <c r="C1" s="14" t="s">
        <v>8</v>
      </c>
      <c r="D1" s="15" t="s">
        <v>22</v>
      </c>
      <c r="E1" s="14" t="s">
        <v>23</v>
      </c>
      <c r="F1" s="14" t="s">
        <v>7</v>
      </c>
      <c r="G1" s="16" t="s">
        <v>6</v>
      </c>
      <c r="H1" s="16" t="s">
        <v>5</v>
      </c>
      <c r="I1" s="16" t="s">
        <v>4</v>
      </c>
      <c r="J1" s="16" t="s">
        <v>3</v>
      </c>
      <c r="K1" s="16" t="s">
        <v>2</v>
      </c>
      <c r="L1" s="14" t="s">
        <v>1</v>
      </c>
      <c r="M1" s="14" t="s">
        <v>0</v>
      </c>
      <c r="N1" s="102" t="s">
        <v>21</v>
      </c>
      <c r="O1" s="103"/>
      <c r="P1" s="104"/>
    </row>
    <row r="2" spans="1:16">
      <c r="A2" s="105">
        <v>1</v>
      </c>
      <c r="B2" s="91" t="s">
        <v>11</v>
      </c>
      <c r="C2" s="17"/>
      <c r="D2" s="18">
        <f>ROUND(E2,2)</f>
        <v>17.559999999999999</v>
      </c>
      <c r="E2" s="30">
        <f>O2</f>
        <v>17.55658</v>
      </c>
      <c r="F2" s="17" t="s">
        <v>20</v>
      </c>
      <c r="G2" s="20">
        <f>'Maß und Tol. Werte'!B4</f>
        <v>17.600000000000001</v>
      </c>
      <c r="H2" s="62">
        <f>'Maß und Tol. Werte'!C4</f>
        <v>-0.05</v>
      </c>
      <c r="I2" s="62">
        <f>'Maß und Tol. Werte'!D4</f>
        <v>0.05</v>
      </c>
      <c r="J2" s="62">
        <f>'Maß und Tol. Werte'!E4</f>
        <v>17.55</v>
      </c>
      <c r="K2" s="92">
        <f>'Maß und Tol. Werte'!F4</f>
        <v>17.650000000000002</v>
      </c>
      <c r="L2" s="90"/>
      <c r="M2" s="21"/>
      <c r="O2" s="14">
        <v>17.55658</v>
      </c>
    </row>
    <row r="3" spans="1:16">
      <c r="A3" s="106"/>
      <c r="B3" s="93" t="s">
        <v>12</v>
      </c>
      <c r="C3" s="22"/>
      <c r="D3" s="23">
        <f>ROUND(E3,2)</f>
        <v>1.85</v>
      </c>
      <c r="E3" s="19">
        <f>O10</f>
        <v>1.8527800000000001</v>
      </c>
      <c r="F3" s="22" t="s">
        <v>20</v>
      </c>
      <c r="G3" s="24">
        <f>'Maß und Tol. Werte'!B5</f>
        <v>1.85</v>
      </c>
      <c r="H3" s="24">
        <f>'Maß und Tol. Werte'!C5</f>
        <v>-0.05</v>
      </c>
      <c r="I3" s="24">
        <f>'Maß und Tol. Werte'!D5</f>
        <v>0.1</v>
      </c>
      <c r="J3" s="24">
        <f>'Maß und Tol. Werte'!E5</f>
        <v>1.8</v>
      </c>
      <c r="K3" s="94">
        <f>'Maß und Tol. Werte'!F5</f>
        <v>1.9500000000000002</v>
      </c>
      <c r="L3" s="64"/>
      <c r="M3" s="25"/>
      <c r="O3" s="14">
        <v>17.57076</v>
      </c>
    </row>
    <row r="4" spans="1:16">
      <c r="A4" s="106"/>
      <c r="B4" s="93" t="s">
        <v>13</v>
      </c>
      <c r="C4" s="22"/>
      <c r="D4" s="23">
        <f t="shared" ref="D4:D66" si="0">ROUND(E4,2)</f>
        <v>7.2</v>
      </c>
      <c r="E4" s="19">
        <f>O18</f>
        <v>7.1984899999999996</v>
      </c>
      <c r="F4" s="22" t="s">
        <v>20</v>
      </c>
      <c r="G4" s="24">
        <f>'Maß und Tol. Werte'!B6</f>
        <v>7.1</v>
      </c>
      <c r="H4" s="24">
        <f>'Maß und Tol. Werte'!C6</f>
        <v>0</v>
      </c>
      <c r="I4" s="24">
        <f>'Maß und Tol. Werte'!D6</f>
        <v>0.2</v>
      </c>
      <c r="J4" s="24">
        <f>'Maß und Tol. Werte'!E6</f>
        <v>7.1</v>
      </c>
      <c r="K4" s="94">
        <f>'Maß und Tol. Werte'!F6</f>
        <v>7.3</v>
      </c>
      <c r="L4" s="64"/>
      <c r="M4" s="25"/>
      <c r="O4" s="14">
        <v>17.559329999999999</v>
      </c>
    </row>
    <row r="5" spans="1:16">
      <c r="A5" s="106"/>
      <c r="B5" s="93" t="s">
        <v>14</v>
      </c>
      <c r="C5" s="22"/>
      <c r="D5" s="23">
        <f t="shared" si="0"/>
        <v>1.91</v>
      </c>
      <c r="E5" s="19">
        <f>O26</f>
        <v>1.9127700000000001</v>
      </c>
      <c r="F5" s="22" t="s">
        <v>20</v>
      </c>
      <c r="G5" s="24">
        <f>'Maß und Tol. Werte'!B7</f>
        <v>1.85</v>
      </c>
      <c r="H5" s="24">
        <f>'Maß und Tol. Werte'!C7</f>
        <v>-0.05</v>
      </c>
      <c r="I5" s="24">
        <f>'Maß und Tol. Werte'!D7</f>
        <v>0.1</v>
      </c>
      <c r="J5" s="24">
        <f>'Maß und Tol. Werte'!E7</f>
        <v>1.8</v>
      </c>
      <c r="K5" s="94">
        <f>'Maß und Tol. Werte'!F7</f>
        <v>1.9500000000000002</v>
      </c>
      <c r="L5" s="64"/>
      <c r="M5" s="25"/>
      <c r="O5" s="14">
        <v>17.553329999999999</v>
      </c>
    </row>
    <row r="6" spans="1:16">
      <c r="A6" s="106"/>
      <c r="B6" s="93" t="s">
        <v>15</v>
      </c>
      <c r="C6" s="22"/>
      <c r="D6" s="23">
        <f t="shared" si="0"/>
        <v>9.01</v>
      </c>
      <c r="E6" s="19">
        <f>O34</f>
        <v>9.0116200000000006</v>
      </c>
      <c r="F6" s="22" t="s">
        <v>20</v>
      </c>
      <c r="G6" s="24">
        <f>'Maß und Tol. Werte'!B8</f>
        <v>9</v>
      </c>
      <c r="H6" s="24">
        <f>'Maß und Tol. Werte'!C8</f>
        <v>-0.1</v>
      </c>
      <c r="I6" s="24">
        <f>'Maß und Tol. Werte'!D8</f>
        <v>0.05</v>
      </c>
      <c r="J6" s="24">
        <f>'Maß und Tol. Werte'!E8</f>
        <v>8.9</v>
      </c>
      <c r="K6" s="94">
        <f>'Maß und Tol. Werte'!F8</f>
        <v>9.0500000000000007</v>
      </c>
      <c r="L6" s="64"/>
      <c r="M6" s="25"/>
      <c r="O6" s="14">
        <v>17.573689999999999</v>
      </c>
    </row>
    <row r="7" spans="1:16">
      <c r="A7" s="106"/>
      <c r="B7" s="93" t="s">
        <v>16</v>
      </c>
      <c r="C7" s="22"/>
      <c r="D7" s="23">
        <f t="shared" si="0"/>
        <v>7.15</v>
      </c>
      <c r="E7" s="19">
        <f>O42</f>
        <v>7.1523000000000003</v>
      </c>
      <c r="F7" s="22" t="s">
        <v>20</v>
      </c>
      <c r="G7" s="24">
        <f>'Maß und Tol. Werte'!B9</f>
        <v>7.1</v>
      </c>
      <c r="H7" s="24">
        <f>'Maß und Tol. Werte'!C9</f>
        <v>0</v>
      </c>
      <c r="I7" s="24">
        <f>'Maß und Tol. Werte'!D9</f>
        <v>0.2</v>
      </c>
      <c r="J7" s="24">
        <f>'Maß und Tol. Werte'!E9</f>
        <v>7.1</v>
      </c>
      <c r="K7" s="94">
        <f>'Maß und Tol. Werte'!F9</f>
        <v>7.3</v>
      </c>
      <c r="L7" s="64"/>
      <c r="M7" s="25"/>
      <c r="O7" s="14">
        <v>17.568460000000002</v>
      </c>
    </row>
    <row r="8" spans="1:16">
      <c r="A8" s="106"/>
      <c r="B8" s="93" t="s">
        <v>17</v>
      </c>
      <c r="C8" s="22"/>
      <c r="D8" s="23">
        <f t="shared" si="0"/>
        <v>7.16</v>
      </c>
      <c r="E8" s="19">
        <f>O50</f>
        <v>7.1618599999999999</v>
      </c>
      <c r="F8" s="22" t="s">
        <v>20</v>
      </c>
      <c r="G8" s="24">
        <f>'Maß und Tol. Werte'!B10</f>
        <v>7.1</v>
      </c>
      <c r="H8" s="24">
        <f>'Maß und Tol. Werte'!C10</f>
        <v>0</v>
      </c>
      <c r="I8" s="24">
        <f>'Maß und Tol. Werte'!D10</f>
        <v>0.2</v>
      </c>
      <c r="J8" s="24">
        <f>'Maß und Tol. Werte'!E10</f>
        <v>7.1</v>
      </c>
      <c r="K8" s="94">
        <f>'Maß und Tol. Werte'!F10</f>
        <v>7.3</v>
      </c>
      <c r="L8" s="64"/>
      <c r="M8" s="25"/>
      <c r="O8" s="14">
        <v>17.56175</v>
      </c>
    </row>
    <row r="9" spans="1:16">
      <c r="A9" s="106"/>
      <c r="B9" s="93" t="s">
        <v>18</v>
      </c>
      <c r="C9" s="22"/>
      <c r="D9" s="23">
        <f t="shared" si="0"/>
        <v>12.63</v>
      </c>
      <c r="E9" s="19">
        <f>O58</f>
        <v>12.63214</v>
      </c>
      <c r="F9" s="22" t="s">
        <v>20</v>
      </c>
      <c r="G9" s="24">
        <f>'Maß und Tol. Werte'!B11</f>
        <v>12.65</v>
      </c>
      <c r="H9" s="24">
        <f>'Maß und Tol. Werte'!C11</f>
        <v>-0.1</v>
      </c>
      <c r="I9" s="24">
        <f>'Maß und Tol. Werte'!D11</f>
        <v>0.1</v>
      </c>
      <c r="J9" s="24">
        <f>'Maß und Tol. Werte'!E11</f>
        <v>12.55</v>
      </c>
      <c r="K9" s="94">
        <f>'Maß und Tol. Werte'!F11</f>
        <v>12.75</v>
      </c>
      <c r="L9" s="64"/>
      <c r="M9" s="25"/>
      <c r="O9" s="14">
        <v>17.562429999999999</v>
      </c>
    </row>
    <row r="10" spans="1:16" ht="15.75" customHeight="1" thickBot="1">
      <c r="A10" s="1"/>
      <c r="B10" s="46" t="s">
        <v>19</v>
      </c>
      <c r="C10" s="47"/>
      <c r="D10" s="85">
        <f t="shared" si="0"/>
        <v>12.68</v>
      </c>
      <c r="E10" s="28">
        <f>O66</f>
        <v>12.681179999999999</v>
      </c>
      <c r="F10" s="47" t="s">
        <v>20</v>
      </c>
      <c r="G10" s="95">
        <f>'Maß und Tol. Werte'!B12</f>
        <v>12.65</v>
      </c>
      <c r="H10" s="95">
        <f>'Maß und Tol. Werte'!C12</f>
        <v>-0.1</v>
      </c>
      <c r="I10" s="95">
        <f>'Maß und Tol. Werte'!D12</f>
        <v>0.1</v>
      </c>
      <c r="J10" s="95">
        <f>'Maß und Tol. Werte'!E12</f>
        <v>12.55</v>
      </c>
      <c r="K10" s="96">
        <f>'Maß und Tol. Werte'!F12</f>
        <v>12.75</v>
      </c>
      <c r="L10" s="65"/>
      <c r="M10" s="29"/>
      <c r="O10" s="14">
        <v>1.8527800000000001</v>
      </c>
    </row>
    <row r="11" spans="1:16" ht="15.75" customHeight="1">
      <c r="A11" s="108">
        <v>2</v>
      </c>
      <c r="B11" s="111" t="str">
        <f>'Maß und Tol. Werte'!A4</f>
        <v>Außen 1 Kreis Pos.4</v>
      </c>
      <c r="C11" s="30"/>
      <c r="D11" s="27">
        <f t="shared" si="0"/>
        <v>17.57</v>
      </c>
      <c r="E11" s="30">
        <f>O3</f>
        <v>17.57076</v>
      </c>
      <c r="F11" s="30" t="s">
        <v>20</v>
      </c>
      <c r="G11" s="32">
        <f>'Maß und Tol. Werte'!B4</f>
        <v>17.600000000000001</v>
      </c>
      <c r="H11" s="32">
        <f>'Maß und Tol. Werte'!C4</f>
        <v>-0.05</v>
      </c>
      <c r="I11" s="32">
        <f>'Maß und Tol. Werte'!D4</f>
        <v>0.05</v>
      </c>
      <c r="J11" s="32">
        <f>'Maß und Tol. Werte'!E4</f>
        <v>17.55</v>
      </c>
      <c r="K11" s="78">
        <f>'Maß und Tol. Werte'!F4</f>
        <v>17.650000000000002</v>
      </c>
      <c r="L11" s="56"/>
      <c r="M11" s="33"/>
      <c r="O11" s="14">
        <v>1.8544700000000001</v>
      </c>
    </row>
    <row r="12" spans="1:16" ht="15.75" customHeight="1">
      <c r="A12" s="109"/>
      <c r="B12" s="112" t="str">
        <f>'Maß und Tol. Werte'!A5</f>
        <v>Breite K Schlitz Kurz 1 - 3[1] Distanz S.kurz  Pos.5</v>
      </c>
      <c r="C12" s="19"/>
      <c r="D12" s="23">
        <f t="shared" si="0"/>
        <v>1.85</v>
      </c>
      <c r="E12" s="19">
        <f>O11</f>
        <v>1.8544700000000001</v>
      </c>
      <c r="F12" s="19" t="s">
        <v>20</v>
      </c>
      <c r="G12" s="61">
        <f>'Maß und Tol. Werte'!B5</f>
        <v>1.85</v>
      </c>
      <c r="H12" s="61">
        <f>'Maß und Tol. Werte'!C5</f>
        <v>-0.05</v>
      </c>
      <c r="I12" s="61">
        <f>'Maß und Tol. Werte'!D5</f>
        <v>0.1</v>
      </c>
      <c r="J12" s="61">
        <f>'Maß und Tol. Werte'!E5</f>
        <v>1.8</v>
      </c>
      <c r="K12" s="79">
        <f>'Maß und Tol. Werte'!F5</f>
        <v>1.9500000000000002</v>
      </c>
      <c r="L12" s="57"/>
      <c r="M12" s="34"/>
      <c r="O12" s="14">
        <v>1.87147</v>
      </c>
    </row>
    <row r="13" spans="1:16" ht="15.75" customHeight="1">
      <c r="A13" s="109"/>
      <c r="B13" s="112" t="str">
        <f>'Maß und Tol. Werte'!A6</f>
        <v>Länge K Schlitz Kurz Distanz  Pos.6</v>
      </c>
      <c r="C13" s="19"/>
      <c r="D13" s="23">
        <f t="shared" si="0"/>
        <v>7.2</v>
      </c>
      <c r="E13" s="19">
        <f>O19</f>
        <v>7.2015399999999996</v>
      </c>
      <c r="F13" s="19" t="s">
        <v>20</v>
      </c>
      <c r="G13" s="61">
        <f>'Maß und Tol. Werte'!B6</f>
        <v>7.1</v>
      </c>
      <c r="H13" s="61">
        <f>'Maß und Tol. Werte'!C6</f>
        <v>0</v>
      </c>
      <c r="I13" s="61">
        <f>'Maß und Tol. Werte'!D6</f>
        <v>0.2</v>
      </c>
      <c r="J13" s="61">
        <f>'Maß und Tol. Werte'!E6</f>
        <v>7.1</v>
      </c>
      <c r="K13" s="79">
        <f>'Maß und Tol. Werte'!F6</f>
        <v>7.3</v>
      </c>
      <c r="L13" s="57"/>
      <c r="M13" s="34"/>
      <c r="O13" s="14">
        <v>1.8596200000000001</v>
      </c>
    </row>
    <row r="14" spans="1:16" ht="15.75" customHeight="1">
      <c r="A14" s="109"/>
      <c r="B14" s="112" t="str">
        <f>'Maß und Tol. Werte'!A7</f>
        <v>Breite K Schlitz lang 1 -3 Distanz S.Lang Pos.7</v>
      </c>
      <c r="C14" s="19"/>
      <c r="D14" s="23">
        <f t="shared" si="0"/>
        <v>1.93</v>
      </c>
      <c r="E14" s="19">
        <f>O27</f>
        <v>1.92716</v>
      </c>
      <c r="F14" s="19" t="s">
        <v>20</v>
      </c>
      <c r="G14" s="61">
        <f>'Maß und Tol. Werte'!B7</f>
        <v>1.85</v>
      </c>
      <c r="H14" s="61">
        <f>'Maß und Tol. Werte'!C7</f>
        <v>-0.05</v>
      </c>
      <c r="I14" s="61">
        <f>'Maß und Tol. Werte'!D7</f>
        <v>0.1</v>
      </c>
      <c r="J14" s="61">
        <f>'Maß und Tol. Werte'!E7</f>
        <v>1.8</v>
      </c>
      <c r="K14" s="79">
        <f>'Maß und Tol. Werte'!F7</f>
        <v>1.9500000000000002</v>
      </c>
      <c r="L14" s="57"/>
      <c r="M14" s="34"/>
      <c r="O14" s="14">
        <v>1.84419</v>
      </c>
    </row>
    <row r="15" spans="1:16" ht="15.75" customHeight="1">
      <c r="A15" s="109"/>
      <c r="B15" s="112" t="str">
        <f>'Maß und Tol. Werte'!A8</f>
        <v>Länge K Schlitz lang Distanz Pos.8</v>
      </c>
      <c r="C15" s="19"/>
      <c r="D15" s="23">
        <f t="shared" si="0"/>
        <v>8.94</v>
      </c>
      <c r="E15" s="19">
        <f>O35</f>
        <v>8.9417500000000008</v>
      </c>
      <c r="F15" s="19" t="s">
        <v>20</v>
      </c>
      <c r="G15" s="61">
        <f>'Maß und Tol. Werte'!B8</f>
        <v>9</v>
      </c>
      <c r="H15" s="61">
        <f>'Maß und Tol. Werte'!C8</f>
        <v>-0.1</v>
      </c>
      <c r="I15" s="61">
        <f>'Maß und Tol. Werte'!D8</f>
        <v>0.05</v>
      </c>
      <c r="J15" s="61">
        <f>'Maß und Tol. Werte'!E8</f>
        <v>8.9</v>
      </c>
      <c r="K15" s="79">
        <f>'Maß und Tol. Werte'!F8</f>
        <v>9.0500000000000007</v>
      </c>
      <c r="L15" s="57"/>
      <c r="M15" s="34"/>
      <c r="O15" s="14">
        <v>1.8582799999999999</v>
      </c>
    </row>
    <row r="16" spans="1:16" ht="15.75" customHeight="1">
      <c r="A16" s="109"/>
      <c r="B16" s="112" t="str">
        <f>'Maß und Tol. Werte'!A9</f>
        <v>Durchmesser Abtrieb Distanz 1/2 Pos.9</v>
      </c>
      <c r="C16" s="19"/>
      <c r="D16" s="23">
        <f t="shared" si="0"/>
        <v>7.16</v>
      </c>
      <c r="E16" s="19">
        <f>O43</f>
        <v>7.1594499999999996</v>
      </c>
      <c r="F16" s="19" t="s">
        <v>20</v>
      </c>
      <c r="G16" s="61">
        <f>'Maß und Tol. Werte'!B9</f>
        <v>7.1</v>
      </c>
      <c r="H16" s="61">
        <f>'Maß und Tol. Werte'!C9</f>
        <v>0</v>
      </c>
      <c r="I16" s="61">
        <f>'Maß und Tol. Werte'!D9</f>
        <v>0.2</v>
      </c>
      <c r="J16" s="61">
        <f>'Maß und Tol. Werte'!E9</f>
        <v>7.1</v>
      </c>
      <c r="K16" s="79">
        <f>'Maß und Tol. Werte'!F9</f>
        <v>7.3</v>
      </c>
      <c r="L16" s="57"/>
      <c r="M16" s="34"/>
      <c r="O16" s="14">
        <v>1.87903</v>
      </c>
    </row>
    <row r="17" spans="1:15" ht="15.75" customHeight="1">
      <c r="A17" s="109"/>
      <c r="B17" s="112" t="str">
        <f>'Maß und Tol. Werte'!A10</f>
        <v>Durchmesser Abtrieb Distanz 2/2 Pos.9</v>
      </c>
      <c r="C17" s="19"/>
      <c r="D17" s="23">
        <f t="shared" si="0"/>
        <v>7.16</v>
      </c>
      <c r="E17" s="19">
        <f>O51</f>
        <v>7.1556199999999999</v>
      </c>
      <c r="F17" s="19" t="s">
        <v>20</v>
      </c>
      <c r="G17" s="61">
        <f>'Maß und Tol. Werte'!B10</f>
        <v>7.1</v>
      </c>
      <c r="H17" s="61">
        <f>'Maß und Tol. Werte'!C10</f>
        <v>0</v>
      </c>
      <c r="I17" s="61">
        <f>'Maß und Tol. Werte'!D10</f>
        <v>0.2</v>
      </c>
      <c r="J17" s="61">
        <f>'Maß und Tol. Werte'!E10</f>
        <v>7.1</v>
      </c>
      <c r="K17" s="79">
        <f>'Maß und Tol. Werte'!F10</f>
        <v>7.3</v>
      </c>
      <c r="L17" s="58"/>
      <c r="M17" s="36"/>
      <c r="O17" s="14">
        <v>1.8649199999999999</v>
      </c>
    </row>
    <row r="18" spans="1:15" ht="15.75" customHeight="1">
      <c r="A18" s="109"/>
      <c r="B18" s="112" t="str">
        <f>'Maß und Tol. Werte'!A11</f>
        <v>Gesamthöhe Distanz Höhe 1/2 Pos.10</v>
      </c>
      <c r="C18" s="19"/>
      <c r="D18" s="23">
        <f t="shared" si="0"/>
        <v>12.69</v>
      </c>
      <c r="E18" s="19">
        <f>O59</f>
        <v>12.69229</v>
      </c>
      <c r="F18" s="19" t="s">
        <v>20</v>
      </c>
      <c r="G18" s="61">
        <f>'Maß und Tol. Werte'!B11</f>
        <v>12.65</v>
      </c>
      <c r="H18" s="61">
        <f>'Maß und Tol. Werte'!C11</f>
        <v>-0.1</v>
      </c>
      <c r="I18" s="61">
        <f>'Maß und Tol. Werte'!D11</f>
        <v>0.1</v>
      </c>
      <c r="J18" s="61">
        <f>'Maß und Tol. Werte'!E11</f>
        <v>12.55</v>
      </c>
      <c r="K18" s="79">
        <f>'Maß und Tol. Werte'!F11</f>
        <v>12.75</v>
      </c>
      <c r="L18" s="57"/>
      <c r="M18" s="34"/>
      <c r="O18" s="14">
        <v>7.1984899999999996</v>
      </c>
    </row>
    <row r="19" spans="1:15" ht="15.75" customHeight="1" thickBot="1">
      <c r="A19" s="110"/>
      <c r="B19" s="113" t="str">
        <f>'Maß und Tol. Werte'!A12</f>
        <v>Gesamthöhe Distanz Höhe 2/2 Pos.10</v>
      </c>
      <c r="C19" s="37"/>
      <c r="D19" s="85">
        <f t="shared" si="0"/>
        <v>12.76</v>
      </c>
      <c r="E19" s="38">
        <f>O67</f>
        <v>12.762919999999999</v>
      </c>
      <c r="F19" s="37" t="s">
        <v>20</v>
      </c>
      <c r="G19" s="86">
        <f>'Maß und Tol. Werte'!B12</f>
        <v>12.65</v>
      </c>
      <c r="H19" s="86">
        <f>'Maß und Tol. Werte'!C12</f>
        <v>-0.1</v>
      </c>
      <c r="I19" s="86">
        <f>'Maß und Tol. Werte'!D12</f>
        <v>0.1</v>
      </c>
      <c r="J19" s="86">
        <f>'Maß und Tol. Werte'!E12</f>
        <v>12.55</v>
      </c>
      <c r="K19" s="89">
        <f>'Maß und Tol. Werte'!F12</f>
        <v>12.75</v>
      </c>
      <c r="L19" s="66"/>
      <c r="M19" s="39"/>
      <c r="O19" s="14">
        <v>7.2015399999999996</v>
      </c>
    </row>
    <row r="20" spans="1:15" ht="15.75" customHeight="1">
      <c r="A20" s="105">
        <v>3</v>
      </c>
      <c r="B20" s="97" t="str">
        <f>'Maß und Tol. Werte'!A4</f>
        <v>Außen 1 Kreis Pos.4</v>
      </c>
      <c r="C20" s="83"/>
      <c r="D20" s="26">
        <f t="shared" si="0"/>
        <v>17.559999999999999</v>
      </c>
      <c r="E20" s="31">
        <f>O4</f>
        <v>17.559329999999999</v>
      </c>
      <c r="F20" s="83" t="s">
        <v>20</v>
      </c>
      <c r="G20" s="84">
        <f>'Maß und Tol. Werte'!B4</f>
        <v>17.600000000000001</v>
      </c>
      <c r="H20" s="63">
        <f>'Maß und Tol. Werte'!C4</f>
        <v>-0.05</v>
      </c>
      <c r="I20" s="63">
        <f>'Maß und Tol. Werte'!D4</f>
        <v>0.05</v>
      </c>
      <c r="J20" s="63">
        <f>'Maß und Tol. Werte'!E4</f>
        <v>17.55</v>
      </c>
      <c r="K20" s="98">
        <f>'Maß und Tol. Werte'!F4</f>
        <v>17.650000000000002</v>
      </c>
      <c r="L20" s="67"/>
      <c r="M20" s="42"/>
      <c r="O20" s="14">
        <v>7.2070400000000001</v>
      </c>
    </row>
    <row r="21" spans="1:15" ht="15.75" customHeight="1">
      <c r="A21" s="106"/>
      <c r="B21" s="97" t="str">
        <f>'Maß und Tol. Werte'!A5</f>
        <v>Breite K Schlitz Kurz 1 - 3[1] Distanz S.kurz  Pos.5</v>
      </c>
      <c r="C21" s="43"/>
      <c r="D21" s="23">
        <f t="shared" si="0"/>
        <v>1.87</v>
      </c>
      <c r="E21" s="19">
        <f>O12</f>
        <v>1.87147</v>
      </c>
      <c r="F21" s="43" t="s">
        <v>20</v>
      </c>
      <c r="G21" s="74">
        <f>'Maß und Tol. Werte'!B5</f>
        <v>1.85</v>
      </c>
      <c r="H21" s="24">
        <f>'Maß und Tol. Werte'!C5</f>
        <v>-0.05</v>
      </c>
      <c r="I21" s="24">
        <f>'Maß und Tol. Werte'!D5</f>
        <v>0.1</v>
      </c>
      <c r="J21" s="24">
        <f>'Maß und Tol. Werte'!E5</f>
        <v>1.8</v>
      </c>
      <c r="K21" s="94">
        <f>'Maß und Tol. Werte'!F5</f>
        <v>1.9500000000000002</v>
      </c>
      <c r="L21" s="68"/>
      <c r="M21" s="44"/>
      <c r="O21" s="14">
        <v>7.2488099999999998</v>
      </c>
    </row>
    <row r="22" spans="1:15" ht="15.75" customHeight="1">
      <c r="A22" s="106"/>
      <c r="B22" s="97" t="str">
        <f>'Maß und Tol. Werte'!A6</f>
        <v>Länge K Schlitz Kurz Distanz  Pos.6</v>
      </c>
      <c r="C22" s="43"/>
      <c r="D22" s="23">
        <f t="shared" si="0"/>
        <v>7.21</v>
      </c>
      <c r="E22" s="19">
        <f>O20</f>
        <v>7.2070400000000001</v>
      </c>
      <c r="F22" s="43" t="s">
        <v>20</v>
      </c>
      <c r="G22" s="74">
        <f>'Maß und Tol. Werte'!B6</f>
        <v>7.1</v>
      </c>
      <c r="H22" s="24">
        <f>'Maß und Tol. Werte'!C6</f>
        <v>0</v>
      </c>
      <c r="I22" s="24">
        <f>'Maß und Tol. Werte'!D6</f>
        <v>0.2</v>
      </c>
      <c r="J22" s="24">
        <f>'Maß und Tol. Werte'!E6</f>
        <v>7.1</v>
      </c>
      <c r="K22" s="94">
        <f>'Maß und Tol. Werte'!F6</f>
        <v>7.3</v>
      </c>
      <c r="L22" s="68"/>
      <c r="M22" s="44"/>
      <c r="O22" s="14">
        <v>7.2025399999999999</v>
      </c>
    </row>
    <row r="23" spans="1:15" ht="15.75" customHeight="1">
      <c r="A23" s="106"/>
      <c r="B23" s="97" t="str">
        <f>'Maß und Tol. Werte'!A7</f>
        <v>Breite K Schlitz lang 1 -3 Distanz S.Lang Pos.7</v>
      </c>
      <c r="C23" s="43"/>
      <c r="D23" s="23">
        <f t="shared" si="0"/>
        <v>1.93</v>
      </c>
      <c r="E23" s="19">
        <f>O28</f>
        <v>1.92719</v>
      </c>
      <c r="F23" s="43" t="s">
        <v>20</v>
      </c>
      <c r="G23" s="74">
        <f>'Maß und Tol. Werte'!B7</f>
        <v>1.85</v>
      </c>
      <c r="H23" s="24">
        <f>'Maß und Tol. Werte'!C7</f>
        <v>-0.05</v>
      </c>
      <c r="I23" s="24">
        <f>'Maß und Tol. Werte'!D7</f>
        <v>0.1</v>
      </c>
      <c r="J23" s="24">
        <f>'Maß und Tol. Werte'!E7</f>
        <v>1.8</v>
      </c>
      <c r="K23" s="94">
        <f>'Maß und Tol. Werte'!F7</f>
        <v>1.9500000000000002</v>
      </c>
      <c r="L23" s="68"/>
      <c r="M23" s="44"/>
      <c r="O23" s="14">
        <v>7.2035400000000003</v>
      </c>
    </row>
    <row r="24" spans="1:15" ht="15.75" customHeight="1">
      <c r="A24" s="106"/>
      <c r="B24" s="97" t="str">
        <f>'Maß und Tol. Werte'!A8</f>
        <v>Länge K Schlitz lang Distanz Pos.8</v>
      </c>
      <c r="C24" s="43"/>
      <c r="D24" s="23">
        <f t="shared" si="0"/>
        <v>8.94</v>
      </c>
      <c r="E24" s="19">
        <f>O36</f>
        <v>8.9427900000000005</v>
      </c>
      <c r="F24" s="43" t="s">
        <v>20</v>
      </c>
      <c r="G24" s="74">
        <f>'Maß und Tol. Werte'!B8</f>
        <v>9</v>
      </c>
      <c r="H24" s="24">
        <f>'Maß und Tol. Werte'!C8</f>
        <v>-0.1</v>
      </c>
      <c r="I24" s="24">
        <f>'Maß und Tol. Werte'!D8</f>
        <v>0.05</v>
      </c>
      <c r="J24" s="24">
        <f>'Maß und Tol. Werte'!E8</f>
        <v>8.9</v>
      </c>
      <c r="K24" s="94">
        <f>'Maß und Tol. Werte'!F8</f>
        <v>9.0500000000000007</v>
      </c>
      <c r="L24" s="68"/>
      <c r="M24" s="44"/>
      <c r="O24" s="14">
        <v>7.1966000000000001</v>
      </c>
    </row>
    <row r="25" spans="1:15" ht="15.75" customHeight="1">
      <c r="A25" s="106"/>
      <c r="B25" s="97" t="str">
        <f>'Maß und Tol. Werte'!A9</f>
        <v>Durchmesser Abtrieb Distanz 1/2 Pos.9</v>
      </c>
      <c r="C25" s="43"/>
      <c r="D25" s="23">
        <f t="shared" si="0"/>
        <v>7.16</v>
      </c>
      <c r="E25" s="19">
        <f>O44</f>
        <v>7.1568500000000004</v>
      </c>
      <c r="F25" s="43" t="s">
        <v>20</v>
      </c>
      <c r="G25" s="74">
        <f>'Maß und Tol. Werte'!B9</f>
        <v>7.1</v>
      </c>
      <c r="H25" s="24">
        <f>'Maß und Tol. Werte'!C9</f>
        <v>0</v>
      </c>
      <c r="I25" s="24">
        <f>'Maß und Tol. Werte'!D9</f>
        <v>0.2</v>
      </c>
      <c r="J25" s="24">
        <f>'Maß und Tol. Werte'!E9</f>
        <v>7.1</v>
      </c>
      <c r="K25" s="94">
        <f>'Maß und Tol. Werte'!F9</f>
        <v>7.3</v>
      </c>
      <c r="L25" s="68"/>
      <c r="M25" s="44"/>
      <c r="O25" s="14">
        <v>7.2092400000000003</v>
      </c>
    </row>
    <row r="26" spans="1:15" ht="15.75" customHeight="1">
      <c r="A26" s="106"/>
      <c r="B26" s="97" t="str">
        <f>'Maß und Tol. Werte'!A10</f>
        <v>Durchmesser Abtrieb Distanz 2/2 Pos.9</v>
      </c>
      <c r="C26" s="43"/>
      <c r="D26" s="23">
        <f t="shared" si="0"/>
        <v>7.15</v>
      </c>
      <c r="E26" s="19">
        <f>O52</f>
        <v>7.1524599999999996</v>
      </c>
      <c r="F26" s="43" t="s">
        <v>20</v>
      </c>
      <c r="G26" s="74">
        <f>'Maß und Tol. Werte'!B10</f>
        <v>7.1</v>
      </c>
      <c r="H26" s="24">
        <f>'Maß und Tol. Werte'!C10</f>
        <v>0</v>
      </c>
      <c r="I26" s="24">
        <f>'Maß und Tol. Werte'!D10</f>
        <v>0.2</v>
      </c>
      <c r="J26" s="24">
        <f>'Maß und Tol. Werte'!E10</f>
        <v>7.1</v>
      </c>
      <c r="K26" s="94">
        <f>'Maß und Tol. Werte'!F10</f>
        <v>7.3</v>
      </c>
      <c r="L26" s="69"/>
      <c r="M26" s="45"/>
      <c r="O26" s="14">
        <v>1.9127700000000001</v>
      </c>
    </row>
    <row r="27" spans="1:15" ht="15.75" customHeight="1">
      <c r="A27" s="106"/>
      <c r="B27" s="97" t="str">
        <f>'Maß und Tol. Werte'!A11</f>
        <v>Gesamthöhe Distanz Höhe 1/2 Pos.10</v>
      </c>
      <c r="C27" s="43"/>
      <c r="D27" s="23">
        <f t="shared" si="0"/>
        <v>12.7</v>
      </c>
      <c r="E27" s="19">
        <f>O60</f>
        <v>12.69767</v>
      </c>
      <c r="F27" s="43" t="s">
        <v>20</v>
      </c>
      <c r="G27" s="74">
        <f>'Maß und Tol. Werte'!B11</f>
        <v>12.65</v>
      </c>
      <c r="H27" s="24">
        <f>'Maß und Tol. Werte'!C11</f>
        <v>-0.1</v>
      </c>
      <c r="I27" s="24">
        <f>'Maß und Tol. Werte'!D11</f>
        <v>0.1</v>
      </c>
      <c r="J27" s="24">
        <f>'Maß und Tol. Werte'!E11</f>
        <v>12.55</v>
      </c>
      <c r="K27" s="94">
        <f>'Maß und Tol. Werte'!F11</f>
        <v>12.75</v>
      </c>
      <c r="L27" s="68"/>
      <c r="M27" s="44"/>
      <c r="O27" s="14">
        <v>1.92716</v>
      </c>
    </row>
    <row r="28" spans="1:15" ht="15.75" customHeight="1" thickBot="1">
      <c r="A28" s="107"/>
      <c r="B28" s="97" t="str">
        <f>'Maß und Tol. Werte'!A12</f>
        <v>Gesamthöhe Distanz Höhe 2/2 Pos.10</v>
      </c>
      <c r="C28" s="51"/>
      <c r="D28" s="75">
        <f t="shared" si="0"/>
        <v>12.76</v>
      </c>
      <c r="E28" s="35">
        <f>O68</f>
        <v>12.76177</v>
      </c>
      <c r="F28" s="51" t="s">
        <v>20</v>
      </c>
      <c r="G28" s="76">
        <f>'Maß und Tol. Werte'!B12</f>
        <v>12.65</v>
      </c>
      <c r="H28" s="77">
        <f>'Maß und Tol. Werte'!C12</f>
        <v>-0.1</v>
      </c>
      <c r="I28" s="77">
        <f>'Maß und Tol. Werte'!D12</f>
        <v>0.1</v>
      </c>
      <c r="J28" s="77">
        <f>'Maß und Tol. Werte'!E12</f>
        <v>12.55</v>
      </c>
      <c r="K28" s="99">
        <f>'Maß und Tol. Werte'!F12</f>
        <v>12.75</v>
      </c>
      <c r="L28" s="70"/>
      <c r="M28" s="48"/>
      <c r="O28" s="14">
        <v>1.92719</v>
      </c>
    </row>
    <row r="29" spans="1:15" ht="15.75" customHeight="1">
      <c r="A29" s="108">
        <v>4</v>
      </c>
      <c r="B29" s="111" t="str">
        <f>'Maß und Tol. Werte'!A4</f>
        <v>Außen 1 Kreis Pos.4</v>
      </c>
      <c r="C29" s="30"/>
      <c r="D29" s="27">
        <f t="shared" si="0"/>
        <v>17.55</v>
      </c>
      <c r="E29" s="30">
        <f>O5</f>
        <v>17.553329999999999</v>
      </c>
      <c r="F29" s="30" t="s">
        <v>20</v>
      </c>
      <c r="G29" s="32">
        <f>'Maß und Tol. Werte'!B4</f>
        <v>17.600000000000001</v>
      </c>
      <c r="H29" s="49">
        <f>'Maß und Tol. Werte'!C4</f>
        <v>-0.05</v>
      </c>
      <c r="I29" s="49">
        <f>'Maß und Tol. Werte'!D4</f>
        <v>0.05</v>
      </c>
      <c r="J29" s="49">
        <f>'Maß und Tol. Werte'!E4</f>
        <v>17.55</v>
      </c>
      <c r="K29" s="60">
        <f>'Maß und Tol. Werte'!F4</f>
        <v>17.650000000000002</v>
      </c>
      <c r="L29" s="56"/>
      <c r="M29" s="33"/>
      <c r="O29" s="14">
        <v>1.95892</v>
      </c>
    </row>
    <row r="30" spans="1:15" ht="15.75" customHeight="1">
      <c r="A30" s="109"/>
      <c r="B30" s="112" t="str">
        <f>'Maß und Tol. Werte'!A5</f>
        <v>Breite K Schlitz Kurz 1 - 3[1] Distanz S.kurz  Pos.5</v>
      </c>
      <c r="C30" s="19"/>
      <c r="D30" s="23">
        <f t="shared" si="0"/>
        <v>1.86</v>
      </c>
      <c r="E30" s="19">
        <f>O13</f>
        <v>1.8596200000000001</v>
      </c>
      <c r="F30" s="19" t="s">
        <v>20</v>
      </c>
      <c r="G30" s="61">
        <f>'Maß und Tol. Werte'!B5</f>
        <v>1.85</v>
      </c>
      <c r="H30" s="9">
        <f>'Maß und Tol. Werte'!C5</f>
        <v>-0.05</v>
      </c>
      <c r="I30" s="9">
        <f>'Maß und Tol. Werte'!D5</f>
        <v>0.1</v>
      </c>
      <c r="J30" s="9">
        <f>'Maß und Tol. Werte'!E5</f>
        <v>1.8</v>
      </c>
      <c r="K30" s="10">
        <f>'Maß und Tol. Werte'!F5</f>
        <v>1.9500000000000002</v>
      </c>
      <c r="L30" s="57"/>
      <c r="M30" s="34"/>
      <c r="O30" s="14">
        <v>1.91456</v>
      </c>
    </row>
    <row r="31" spans="1:15" ht="15.75" customHeight="1">
      <c r="A31" s="109"/>
      <c r="B31" s="112" t="str">
        <f>'Maß und Tol. Werte'!A6</f>
        <v>Länge K Schlitz Kurz Distanz  Pos.6</v>
      </c>
      <c r="C31" s="19"/>
      <c r="D31" s="23">
        <f t="shared" si="0"/>
        <v>7.25</v>
      </c>
      <c r="E31" s="19">
        <f>O21</f>
        <v>7.2488099999999998</v>
      </c>
      <c r="F31" s="19" t="s">
        <v>20</v>
      </c>
      <c r="G31" s="61">
        <f>'Maß und Tol. Werte'!B6</f>
        <v>7.1</v>
      </c>
      <c r="H31" s="9">
        <f>'Maß und Tol. Werte'!C6</f>
        <v>0</v>
      </c>
      <c r="I31" s="9">
        <f>'Maß und Tol. Werte'!D6</f>
        <v>0.2</v>
      </c>
      <c r="J31" s="9">
        <f>'Maß und Tol. Werte'!E6</f>
        <v>7.1</v>
      </c>
      <c r="K31" s="10">
        <f>'Maß und Tol. Werte'!F6</f>
        <v>7.3</v>
      </c>
      <c r="L31" s="57"/>
      <c r="M31" s="34"/>
      <c r="O31" s="14">
        <v>1.9220900000000001</v>
      </c>
    </row>
    <row r="32" spans="1:15" ht="15.75" customHeight="1">
      <c r="A32" s="109"/>
      <c r="B32" s="112" t="str">
        <f>'Maß und Tol. Werte'!A7</f>
        <v>Breite K Schlitz lang 1 -3 Distanz S.Lang Pos.7</v>
      </c>
      <c r="C32" s="19"/>
      <c r="D32" s="23">
        <f t="shared" si="0"/>
        <v>1.96</v>
      </c>
      <c r="E32" s="19">
        <f>O29</f>
        <v>1.95892</v>
      </c>
      <c r="F32" s="19" t="s">
        <v>20</v>
      </c>
      <c r="G32" s="61">
        <f>'Maß und Tol. Werte'!B7</f>
        <v>1.85</v>
      </c>
      <c r="H32" s="9">
        <f>'Maß und Tol. Werte'!C7</f>
        <v>-0.05</v>
      </c>
      <c r="I32" s="9">
        <f>'Maß und Tol. Werte'!D7</f>
        <v>0.1</v>
      </c>
      <c r="J32" s="9">
        <f>'Maß und Tol. Werte'!E7</f>
        <v>1.8</v>
      </c>
      <c r="K32" s="10">
        <f>'Maß und Tol. Werte'!F7</f>
        <v>1.9500000000000002</v>
      </c>
      <c r="L32" s="57"/>
      <c r="M32" s="34"/>
      <c r="O32" s="14">
        <v>1.9277200000000001</v>
      </c>
    </row>
    <row r="33" spans="1:15" ht="15.75" customHeight="1">
      <c r="A33" s="109"/>
      <c r="B33" s="112" t="str">
        <f>'Maß und Tol. Werte'!A8</f>
        <v>Länge K Schlitz lang Distanz Pos.8</v>
      </c>
      <c r="C33" s="19"/>
      <c r="D33" s="23">
        <f t="shared" si="0"/>
        <v>8.94</v>
      </c>
      <c r="E33" s="19">
        <f>O37</f>
        <v>8.9441100000000002</v>
      </c>
      <c r="F33" s="19" t="s">
        <v>20</v>
      </c>
      <c r="G33" s="61">
        <f>'Maß und Tol. Werte'!B8</f>
        <v>9</v>
      </c>
      <c r="H33" s="9">
        <f>'Maß und Tol. Werte'!C8</f>
        <v>-0.1</v>
      </c>
      <c r="I33" s="9">
        <f>'Maß und Tol. Werte'!D8</f>
        <v>0.05</v>
      </c>
      <c r="J33" s="9">
        <f>'Maß und Tol. Werte'!E8</f>
        <v>8.9</v>
      </c>
      <c r="K33" s="10">
        <f>'Maß und Tol. Werte'!F8</f>
        <v>9.0500000000000007</v>
      </c>
      <c r="L33" s="57"/>
      <c r="M33" s="34"/>
      <c r="O33" s="14">
        <v>1.9203600000000001</v>
      </c>
    </row>
    <row r="34" spans="1:15" ht="15.75" customHeight="1">
      <c r="A34" s="109"/>
      <c r="B34" s="112" t="str">
        <f>'Maß und Tol. Werte'!A9</f>
        <v>Durchmesser Abtrieb Distanz 1/2 Pos.9</v>
      </c>
      <c r="C34" s="19"/>
      <c r="D34" s="23">
        <f t="shared" si="0"/>
        <v>7.14</v>
      </c>
      <c r="E34" s="19">
        <f>O45</f>
        <v>7.1409599999999998</v>
      </c>
      <c r="F34" s="19" t="s">
        <v>20</v>
      </c>
      <c r="G34" s="61">
        <f>'Maß und Tol. Werte'!B9</f>
        <v>7.1</v>
      </c>
      <c r="H34" s="9">
        <f>'Maß und Tol. Werte'!C9</f>
        <v>0</v>
      </c>
      <c r="I34" s="9">
        <f>'Maß und Tol. Werte'!D9</f>
        <v>0.2</v>
      </c>
      <c r="J34" s="9">
        <f>'Maß und Tol. Werte'!E9</f>
        <v>7.1</v>
      </c>
      <c r="K34" s="10">
        <f>'Maß und Tol. Werte'!F9</f>
        <v>7.3</v>
      </c>
      <c r="L34" s="58"/>
      <c r="M34" s="36"/>
      <c r="O34" s="14">
        <v>9.0116200000000006</v>
      </c>
    </row>
    <row r="35" spans="1:15" ht="15.75" customHeight="1">
      <c r="A35" s="109"/>
      <c r="B35" s="112" t="str">
        <f>'Maß und Tol. Werte'!A10</f>
        <v>Durchmesser Abtrieb Distanz 2/2 Pos.9</v>
      </c>
      <c r="C35" s="19"/>
      <c r="D35" s="23">
        <f t="shared" si="0"/>
        <v>7.15</v>
      </c>
      <c r="E35" s="19">
        <f>O53</f>
        <v>7.1497400000000004</v>
      </c>
      <c r="F35" s="19" t="s">
        <v>20</v>
      </c>
      <c r="G35" s="61">
        <f>'Maß und Tol. Werte'!B10</f>
        <v>7.1</v>
      </c>
      <c r="H35" s="9">
        <f>'Maß und Tol. Werte'!C10</f>
        <v>0</v>
      </c>
      <c r="I35" s="9">
        <f>'Maß und Tol. Werte'!D10</f>
        <v>0.2</v>
      </c>
      <c r="J35" s="9">
        <f>'Maß und Tol. Werte'!E10</f>
        <v>7.1</v>
      </c>
      <c r="K35" s="10">
        <f>'Maß und Tol. Werte'!F10</f>
        <v>7.3</v>
      </c>
      <c r="L35" s="57"/>
      <c r="M35" s="34"/>
      <c r="O35" s="14">
        <v>8.9417500000000008</v>
      </c>
    </row>
    <row r="36" spans="1:15" ht="15.75" customHeight="1">
      <c r="A36" s="109"/>
      <c r="B36" s="112" t="str">
        <f>'Maß und Tol. Werte'!A11</f>
        <v>Gesamthöhe Distanz Höhe 1/2 Pos.10</v>
      </c>
      <c r="C36" s="19"/>
      <c r="D36" s="23">
        <f t="shared" si="0"/>
        <v>12.67</v>
      </c>
      <c r="E36" s="19">
        <f>O61</f>
        <v>12.67108</v>
      </c>
      <c r="F36" s="19" t="s">
        <v>20</v>
      </c>
      <c r="G36" s="61">
        <f>'Maß und Tol. Werte'!B11</f>
        <v>12.65</v>
      </c>
      <c r="H36" s="9">
        <f>'Maß und Tol. Werte'!C11</f>
        <v>-0.1</v>
      </c>
      <c r="I36" s="9">
        <f>'Maß und Tol. Werte'!D11</f>
        <v>0.1</v>
      </c>
      <c r="J36" s="9">
        <f>'Maß und Tol. Werte'!E11</f>
        <v>12.55</v>
      </c>
      <c r="K36" s="10">
        <f>'Maß und Tol. Werte'!F11</f>
        <v>12.75</v>
      </c>
      <c r="L36" s="57"/>
      <c r="M36" s="34"/>
      <c r="O36" s="14">
        <v>8.9427900000000005</v>
      </c>
    </row>
    <row r="37" spans="1:15" ht="15.75" customHeight="1" thickBot="1">
      <c r="A37" s="110"/>
      <c r="B37" s="113" t="str">
        <f>'Maß und Tol. Werte'!A12</f>
        <v>Gesamthöhe Distanz Höhe 2/2 Pos.10</v>
      </c>
      <c r="C37" s="37"/>
      <c r="D37" s="85">
        <f t="shared" si="0"/>
        <v>12.75</v>
      </c>
      <c r="E37" s="38">
        <f>O69</f>
        <v>12.75136</v>
      </c>
      <c r="F37" s="37" t="s">
        <v>20</v>
      </c>
      <c r="G37" s="86">
        <f>'Maß und Tol. Werte'!B12</f>
        <v>12.65</v>
      </c>
      <c r="H37" s="87">
        <f>'Maß und Tol. Werte'!C12</f>
        <v>-0.1</v>
      </c>
      <c r="I37" s="87">
        <f>'Maß und Tol. Werte'!D12</f>
        <v>0.1</v>
      </c>
      <c r="J37" s="87">
        <f>'Maß und Tol. Werte'!E12</f>
        <v>12.55</v>
      </c>
      <c r="K37" s="88">
        <f>'Maß und Tol. Werte'!F12</f>
        <v>12.75</v>
      </c>
      <c r="L37" s="59"/>
      <c r="M37" s="50"/>
      <c r="O37" s="14">
        <v>8.9441100000000002</v>
      </c>
    </row>
    <row r="38" spans="1:15" ht="15.75" customHeight="1">
      <c r="A38" s="105">
        <v>5</v>
      </c>
      <c r="B38" s="114" t="str">
        <f>'Maß und Tol. Werte'!A4</f>
        <v>Außen 1 Kreis Pos.4</v>
      </c>
      <c r="C38" s="40"/>
      <c r="D38" s="27">
        <f t="shared" si="0"/>
        <v>17.57</v>
      </c>
      <c r="E38" s="30">
        <f>O6</f>
        <v>17.573689999999999</v>
      </c>
      <c r="F38" s="40" t="s">
        <v>20</v>
      </c>
      <c r="G38" s="41">
        <f>'Maß und Tol. Werte'!B4</f>
        <v>17.600000000000001</v>
      </c>
      <c r="H38" s="20">
        <f>'Maß und Tol. Werte'!C4</f>
        <v>-0.05</v>
      </c>
      <c r="I38" s="20">
        <f>'Maß und Tol. Werte'!D4</f>
        <v>0.05</v>
      </c>
      <c r="J38" s="20">
        <f>'Maß und Tol. Werte'!E4</f>
        <v>17.55</v>
      </c>
      <c r="K38" s="100">
        <f>'Maß und Tol. Werte'!F4</f>
        <v>17.650000000000002</v>
      </c>
      <c r="L38" s="67"/>
      <c r="M38" s="42"/>
      <c r="O38" s="14">
        <v>8.9472900000000006</v>
      </c>
    </row>
    <row r="39" spans="1:15" ht="15.75" customHeight="1">
      <c r="A39" s="106"/>
      <c r="B39" s="115" t="str">
        <f>'Maß und Tol. Werte'!A5</f>
        <v>Breite K Schlitz Kurz 1 - 3[1] Distanz S.kurz  Pos.5</v>
      </c>
      <c r="C39" s="43"/>
      <c r="D39" s="23">
        <f t="shared" si="0"/>
        <v>1.84</v>
      </c>
      <c r="E39" s="19">
        <f>O14</f>
        <v>1.84419</v>
      </c>
      <c r="F39" s="43" t="s">
        <v>20</v>
      </c>
      <c r="G39" s="74">
        <f>'Maß und Tol. Werte'!B5</f>
        <v>1.85</v>
      </c>
      <c r="H39" s="24">
        <f>'Maß und Tol. Werte'!C5</f>
        <v>-0.05</v>
      </c>
      <c r="I39" s="24">
        <f>'Maß und Tol. Werte'!D5</f>
        <v>0.1</v>
      </c>
      <c r="J39" s="24">
        <f>'Maß und Tol. Werte'!E5</f>
        <v>1.8</v>
      </c>
      <c r="K39" s="94">
        <f>'Maß und Tol. Werte'!F5</f>
        <v>1.9500000000000002</v>
      </c>
      <c r="L39" s="68"/>
      <c r="M39" s="44"/>
      <c r="O39" s="14">
        <v>8.9468399999999999</v>
      </c>
    </row>
    <row r="40" spans="1:15" ht="15.75" customHeight="1">
      <c r="A40" s="106"/>
      <c r="B40" s="115" t="str">
        <f>'Maß und Tol. Werte'!A6</f>
        <v>Länge K Schlitz Kurz Distanz  Pos.6</v>
      </c>
      <c r="C40" s="43"/>
      <c r="D40" s="23">
        <f t="shared" si="0"/>
        <v>7.2</v>
      </c>
      <c r="E40" s="19">
        <f>O22</f>
        <v>7.2025399999999999</v>
      </c>
      <c r="F40" s="43" t="s">
        <v>20</v>
      </c>
      <c r="G40" s="74">
        <f>'Maß und Tol. Werte'!B6</f>
        <v>7.1</v>
      </c>
      <c r="H40" s="24">
        <f>'Maß und Tol. Werte'!C6</f>
        <v>0</v>
      </c>
      <c r="I40" s="24">
        <f>'Maß und Tol. Werte'!D6</f>
        <v>0.2</v>
      </c>
      <c r="J40" s="24">
        <f>'Maß und Tol. Werte'!E6</f>
        <v>7.1</v>
      </c>
      <c r="K40" s="94">
        <f>'Maß und Tol. Werte'!F6</f>
        <v>7.3</v>
      </c>
      <c r="L40" s="68"/>
      <c r="M40" s="44"/>
      <c r="O40" s="14">
        <v>8.9567200000000007</v>
      </c>
    </row>
    <row r="41" spans="1:15" ht="15.75" customHeight="1">
      <c r="A41" s="106"/>
      <c r="B41" s="115" t="str">
        <f>'Maß und Tol. Werte'!A7</f>
        <v>Breite K Schlitz lang 1 -3 Distanz S.Lang Pos.7</v>
      </c>
      <c r="C41" s="43"/>
      <c r="D41" s="23">
        <f t="shared" si="0"/>
        <v>1.91</v>
      </c>
      <c r="E41" s="19">
        <f>O30</f>
        <v>1.91456</v>
      </c>
      <c r="F41" s="43" t="s">
        <v>20</v>
      </c>
      <c r="G41" s="74">
        <f>'Maß und Tol. Werte'!B7</f>
        <v>1.85</v>
      </c>
      <c r="H41" s="24">
        <f>'Maß und Tol. Werte'!C7</f>
        <v>-0.05</v>
      </c>
      <c r="I41" s="24">
        <f>'Maß und Tol. Werte'!D7</f>
        <v>0.1</v>
      </c>
      <c r="J41" s="24">
        <f>'Maß und Tol. Werte'!E7</f>
        <v>1.8</v>
      </c>
      <c r="K41" s="94">
        <f>'Maß und Tol. Werte'!F7</f>
        <v>1.9500000000000002</v>
      </c>
      <c r="L41" s="68"/>
      <c r="M41" s="44"/>
      <c r="O41" s="14">
        <v>8.9551099999999995</v>
      </c>
    </row>
    <row r="42" spans="1:15" ht="15.75" customHeight="1">
      <c r="A42" s="106"/>
      <c r="B42" s="115" t="str">
        <f>'Maß und Tol. Werte'!A8</f>
        <v>Länge K Schlitz lang Distanz Pos.8</v>
      </c>
      <c r="C42" s="43"/>
      <c r="D42" s="23">
        <f t="shared" si="0"/>
        <v>8.9499999999999993</v>
      </c>
      <c r="E42" s="19">
        <f>O38</f>
        <v>8.9472900000000006</v>
      </c>
      <c r="F42" s="43" t="s">
        <v>20</v>
      </c>
      <c r="G42" s="74">
        <f>'Maß und Tol. Werte'!B8</f>
        <v>9</v>
      </c>
      <c r="H42" s="24">
        <f>'Maß und Tol. Werte'!C8</f>
        <v>-0.1</v>
      </c>
      <c r="I42" s="24">
        <f>'Maß und Tol. Werte'!D8</f>
        <v>0.05</v>
      </c>
      <c r="J42" s="24">
        <f>'Maß und Tol. Werte'!E8</f>
        <v>8.9</v>
      </c>
      <c r="K42" s="94">
        <f>'Maß und Tol. Werte'!F8</f>
        <v>9.0500000000000007</v>
      </c>
      <c r="L42" s="68"/>
      <c r="M42" s="44"/>
      <c r="O42" s="14">
        <v>7.1523000000000003</v>
      </c>
    </row>
    <row r="43" spans="1:15" ht="15.75" customHeight="1">
      <c r="A43" s="106"/>
      <c r="B43" s="115" t="str">
        <f>'Maß und Tol. Werte'!A9</f>
        <v>Durchmesser Abtrieb Distanz 1/2 Pos.9</v>
      </c>
      <c r="C43" s="43"/>
      <c r="D43" s="23">
        <f t="shared" si="0"/>
        <v>7.15</v>
      </c>
      <c r="E43" s="19">
        <f>O46</f>
        <v>7.1534199999999997</v>
      </c>
      <c r="F43" s="43" t="s">
        <v>20</v>
      </c>
      <c r="G43" s="74">
        <f>'Maß und Tol. Werte'!B9</f>
        <v>7.1</v>
      </c>
      <c r="H43" s="24">
        <f>'Maß und Tol. Werte'!C9</f>
        <v>0</v>
      </c>
      <c r="I43" s="24">
        <f>'Maß und Tol. Werte'!D9</f>
        <v>0.2</v>
      </c>
      <c r="J43" s="24">
        <f>'Maß und Tol. Werte'!E9</f>
        <v>7.1</v>
      </c>
      <c r="K43" s="94">
        <f>'Maß und Tol. Werte'!F9</f>
        <v>7.3</v>
      </c>
      <c r="L43" s="68"/>
      <c r="M43" s="44"/>
      <c r="O43" s="14">
        <v>7.1594499999999996</v>
      </c>
    </row>
    <row r="44" spans="1:15" ht="15.75" customHeight="1">
      <c r="A44" s="106"/>
      <c r="B44" s="115" t="str">
        <f>'Maß und Tol. Werte'!A10</f>
        <v>Durchmesser Abtrieb Distanz 2/2 Pos.9</v>
      </c>
      <c r="C44" s="43"/>
      <c r="D44" s="23">
        <f t="shared" si="0"/>
        <v>7.15</v>
      </c>
      <c r="E44" s="19">
        <f>O54</f>
        <v>7.1530500000000004</v>
      </c>
      <c r="F44" s="43" t="s">
        <v>20</v>
      </c>
      <c r="G44" s="74">
        <f>'Maß und Tol. Werte'!B10</f>
        <v>7.1</v>
      </c>
      <c r="H44" s="24">
        <f>'Maß und Tol. Werte'!C10</f>
        <v>0</v>
      </c>
      <c r="I44" s="24">
        <f>'Maß und Tol. Werte'!D10</f>
        <v>0.2</v>
      </c>
      <c r="J44" s="24">
        <f>'Maß und Tol. Werte'!E10</f>
        <v>7.1</v>
      </c>
      <c r="K44" s="94">
        <f>'Maß und Tol. Werte'!F10</f>
        <v>7.3</v>
      </c>
      <c r="L44" s="68"/>
      <c r="M44" s="44"/>
      <c r="O44" s="14">
        <v>7.1568500000000004</v>
      </c>
    </row>
    <row r="45" spans="1:15" ht="15.75" customHeight="1">
      <c r="A45" s="106"/>
      <c r="B45" s="115" t="str">
        <f>'Maß und Tol. Werte'!A11</f>
        <v>Gesamthöhe Distanz Höhe 1/2 Pos.10</v>
      </c>
      <c r="C45" s="43"/>
      <c r="D45" s="23">
        <f t="shared" si="0"/>
        <v>12.63</v>
      </c>
      <c r="E45" s="19">
        <f>O62</f>
        <v>12.6347</v>
      </c>
      <c r="F45" s="43" t="s">
        <v>20</v>
      </c>
      <c r="G45" s="74">
        <f>'Maß und Tol. Werte'!B11</f>
        <v>12.65</v>
      </c>
      <c r="H45" s="24">
        <f>'Maß und Tol. Werte'!C11</f>
        <v>-0.1</v>
      </c>
      <c r="I45" s="24">
        <f>'Maß und Tol. Werte'!D11</f>
        <v>0.1</v>
      </c>
      <c r="J45" s="24">
        <f>'Maß und Tol. Werte'!E11</f>
        <v>12.55</v>
      </c>
      <c r="K45" s="94">
        <f>'Maß und Tol. Werte'!F11</f>
        <v>12.75</v>
      </c>
      <c r="L45" s="68"/>
      <c r="M45" s="44"/>
      <c r="O45" s="14">
        <v>7.1409599999999998</v>
      </c>
    </row>
    <row r="46" spans="1:15" ht="15.75" customHeight="1" thickBot="1">
      <c r="A46" s="107"/>
      <c r="B46" s="116" t="str">
        <f>'Maß und Tol. Werte'!A12</f>
        <v>Gesamthöhe Distanz Höhe 2/2 Pos.10</v>
      </c>
      <c r="C46" s="47"/>
      <c r="D46" s="85">
        <f t="shared" si="0"/>
        <v>12.68</v>
      </c>
      <c r="E46" s="28">
        <f>O70</f>
        <v>12.684889999999999</v>
      </c>
      <c r="F46" s="47" t="s">
        <v>20</v>
      </c>
      <c r="G46" s="101">
        <f>'Maß und Tol. Werte'!B12</f>
        <v>12.65</v>
      </c>
      <c r="H46" s="95">
        <f>'Maß und Tol. Werte'!C12</f>
        <v>-0.1</v>
      </c>
      <c r="I46" s="95">
        <f>'Maß und Tol. Werte'!D12</f>
        <v>0.1</v>
      </c>
      <c r="J46" s="95">
        <f>'Maß und Tol. Werte'!E12</f>
        <v>12.55</v>
      </c>
      <c r="K46" s="96">
        <f>'Maß und Tol. Werte'!F12</f>
        <v>12.75</v>
      </c>
      <c r="L46" s="71"/>
      <c r="M46" s="52"/>
      <c r="O46" s="14">
        <v>7.1534199999999997</v>
      </c>
    </row>
    <row r="47" spans="1:15" ht="15.75" customHeight="1">
      <c r="A47" s="108">
        <v>6</v>
      </c>
      <c r="B47" s="111" t="str">
        <f>'Maß und Tol. Werte'!A4</f>
        <v>Außen 1 Kreis Pos.4</v>
      </c>
      <c r="C47" s="30"/>
      <c r="D47" s="27">
        <f t="shared" si="0"/>
        <v>17.57</v>
      </c>
      <c r="E47" s="30">
        <f>O7</f>
        <v>17.568460000000002</v>
      </c>
      <c r="F47" s="30" t="s">
        <v>20</v>
      </c>
      <c r="G47" s="32">
        <f>'Maß und Tol. Werte'!B4</f>
        <v>17.600000000000001</v>
      </c>
      <c r="H47" s="49">
        <f>'Maß und Tol. Werte'!C4</f>
        <v>-0.05</v>
      </c>
      <c r="I47" s="49">
        <f>'Maß und Tol. Werte'!D4</f>
        <v>0.05</v>
      </c>
      <c r="J47" s="49">
        <f>'Maß und Tol. Werte'!E4</f>
        <v>17.55</v>
      </c>
      <c r="K47" s="60">
        <f>'Maß und Tol. Werte'!F4</f>
        <v>17.650000000000002</v>
      </c>
      <c r="L47" s="56"/>
      <c r="M47" s="33"/>
      <c r="O47" s="14">
        <v>7.1620499999999998</v>
      </c>
    </row>
    <row r="48" spans="1:15" ht="15.75" customHeight="1">
      <c r="A48" s="109"/>
      <c r="B48" s="112" t="str">
        <f>'Maß und Tol. Werte'!A5</f>
        <v>Breite K Schlitz Kurz 1 - 3[1] Distanz S.kurz  Pos.5</v>
      </c>
      <c r="C48" s="19"/>
      <c r="D48" s="23">
        <f t="shared" si="0"/>
        <v>1.86</v>
      </c>
      <c r="E48" s="19">
        <f>O15</f>
        <v>1.8582799999999999</v>
      </c>
      <c r="F48" s="19" t="s">
        <v>20</v>
      </c>
      <c r="G48" s="61">
        <f>'Maß und Tol. Werte'!B5</f>
        <v>1.85</v>
      </c>
      <c r="H48" s="9">
        <f>'Maß und Tol. Werte'!C5</f>
        <v>-0.05</v>
      </c>
      <c r="I48" s="9">
        <f>'Maß und Tol. Werte'!D5</f>
        <v>0.1</v>
      </c>
      <c r="J48" s="9">
        <f>'Maß und Tol. Werte'!E5</f>
        <v>1.8</v>
      </c>
      <c r="K48" s="10">
        <f>'Maß und Tol. Werte'!F5</f>
        <v>1.9500000000000002</v>
      </c>
      <c r="L48" s="57"/>
      <c r="M48" s="34"/>
      <c r="O48" s="14">
        <v>7.1303900000000002</v>
      </c>
    </row>
    <row r="49" spans="1:15" ht="15.75" customHeight="1">
      <c r="A49" s="109"/>
      <c r="B49" s="112" t="str">
        <f>'Maß und Tol. Werte'!A6</f>
        <v>Länge K Schlitz Kurz Distanz  Pos.6</v>
      </c>
      <c r="C49" s="19"/>
      <c r="D49" s="23">
        <f t="shared" si="0"/>
        <v>7.2</v>
      </c>
      <c r="E49" s="19">
        <f>O23</f>
        <v>7.2035400000000003</v>
      </c>
      <c r="F49" s="19" t="s">
        <v>20</v>
      </c>
      <c r="G49" s="61">
        <f>'Maß und Tol. Werte'!B6</f>
        <v>7.1</v>
      </c>
      <c r="H49" s="9">
        <f>'Maß und Tol. Werte'!C6</f>
        <v>0</v>
      </c>
      <c r="I49" s="9">
        <f>'Maß und Tol. Werte'!D6</f>
        <v>0.2</v>
      </c>
      <c r="J49" s="9">
        <f>'Maß und Tol. Werte'!E6</f>
        <v>7.1</v>
      </c>
      <c r="K49" s="10">
        <f>'Maß und Tol. Werte'!F6</f>
        <v>7.3</v>
      </c>
      <c r="L49" s="57"/>
      <c r="M49" s="34"/>
      <c r="O49" s="14">
        <v>7.1731499999999997</v>
      </c>
    </row>
    <row r="50" spans="1:15" ht="15.75" customHeight="1">
      <c r="A50" s="109"/>
      <c r="B50" s="112" t="str">
        <f>'Maß und Tol. Werte'!A7</f>
        <v>Breite K Schlitz lang 1 -3 Distanz S.Lang Pos.7</v>
      </c>
      <c r="C50" s="19"/>
      <c r="D50" s="23">
        <f t="shared" si="0"/>
        <v>1.92</v>
      </c>
      <c r="E50" s="19">
        <f>O31</f>
        <v>1.9220900000000001</v>
      </c>
      <c r="F50" s="19" t="s">
        <v>20</v>
      </c>
      <c r="G50" s="61">
        <f>'Maß und Tol. Werte'!B7</f>
        <v>1.85</v>
      </c>
      <c r="H50" s="9">
        <f>'Maß und Tol. Werte'!C7</f>
        <v>-0.05</v>
      </c>
      <c r="I50" s="9">
        <f>'Maß und Tol. Werte'!D7</f>
        <v>0.1</v>
      </c>
      <c r="J50" s="9">
        <f>'Maß und Tol. Werte'!E7</f>
        <v>1.8</v>
      </c>
      <c r="K50" s="10">
        <f>'Maß und Tol. Werte'!F7</f>
        <v>1.9500000000000002</v>
      </c>
      <c r="L50" s="57"/>
      <c r="M50" s="34"/>
      <c r="O50" s="14">
        <v>7.1618599999999999</v>
      </c>
    </row>
    <row r="51" spans="1:15" ht="15.75" customHeight="1">
      <c r="A51" s="109"/>
      <c r="B51" s="112" t="str">
        <f>'Maß und Tol. Werte'!A8</f>
        <v>Länge K Schlitz lang Distanz Pos.8</v>
      </c>
      <c r="C51" s="19"/>
      <c r="D51" s="23">
        <f t="shared" si="0"/>
        <v>8.9499999999999993</v>
      </c>
      <c r="E51" s="19">
        <f>O39</f>
        <v>8.9468399999999999</v>
      </c>
      <c r="F51" s="19" t="s">
        <v>20</v>
      </c>
      <c r="G51" s="61">
        <f>'Maß und Tol. Werte'!B8</f>
        <v>9</v>
      </c>
      <c r="H51" s="9">
        <f>'Maß und Tol. Werte'!C8</f>
        <v>-0.1</v>
      </c>
      <c r="I51" s="9">
        <f>'Maß und Tol. Werte'!D8</f>
        <v>0.05</v>
      </c>
      <c r="J51" s="9">
        <f>'Maß und Tol. Werte'!E8</f>
        <v>8.9</v>
      </c>
      <c r="K51" s="10">
        <f>'Maß und Tol. Werte'!F8</f>
        <v>9.0500000000000007</v>
      </c>
      <c r="L51" s="57"/>
      <c r="M51" s="34"/>
      <c r="O51" s="14">
        <v>7.1556199999999999</v>
      </c>
    </row>
    <row r="52" spans="1:15" ht="15.75" customHeight="1">
      <c r="A52" s="109"/>
      <c r="B52" s="112" t="str">
        <f>'Maß und Tol. Werte'!A9</f>
        <v>Durchmesser Abtrieb Distanz 1/2 Pos.9</v>
      </c>
      <c r="C52" s="19"/>
      <c r="D52" s="23">
        <f t="shared" si="0"/>
        <v>7.16</v>
      </c>
      <c r="E52" s="19">
        <f>O47</f>
        <v>7.1620499999999998</v>
      </c>
      <c r="F52" s="19" t="s">
        <v>20</v>
      </c>
      <c r="G52" s="61">
        <f>'Maß und Tol. Werte'!B9</f>
        <v>7.1</v>
      </c>
      <c r="H52" s="9">
        <f>'Maß und Tol. Werte'!C9</f>
        <v>0</v>
      </c>
      <c r="I52" s="9">
        <f>'Maß und Tol. Werte'!D9</f>
        <v>0.2</v>
      </c>
      <c r="J52" s="9">
        <f>'Maß und Tol. Werte'!E9</f>
        <v>7.1</v>
      </c>
      <c r="K52" s="10">
        <f>'Maß und Tol. Werte'!F9</f>
        <v>7.3</v>
      </c>
      <c r="L52" s="57"/>
      <c r="M52" s="34"/>
      <c r="O52" s="14">
        <v>7.1524599999999996</v>
      </c>
    </row>
    <row r="53" spans="1:15" ht="15.75" customHeight="1">
      <c r="A53" s="109"/>
      <c r="B53" s="112" t="str">
        <f>'Maß und Tol. Werte'!A10</f>
        <v>Durchmesser Abtrieb Distanz 2/2 Pos.9</v>
      </c>
      <c r="C53" s="19"/>
      <c r="D53" s="23">
        <f t="shared" si="0"/>
        <v>7.15</v>
      </c>
      <c r="E53" s="19">
        <f>O55</f>
        <v>7.1508900000000004</v>
      </c>
      <c r="F53" s="19" t="s">
        <v>20</v>
      </c>
      <c r="G53" s="61">
        <f>'Maß und Tol. Werte'!B10</f>
        <v>7.1</v>
      </c>
      <c r="H53" s="9">
        <f>'Maß und Tol. Werte'!C10</f>
        <v>0</v>
      </c>
      <c r="I53" s="9">
        <f>'Maß und Tol. Werte'!D10</f>
        <v>0.2</v>
      </c>
      <c r="J53" s="9">
        <f>'Maß und Tol. Werte'!E10</f>
        <v>7.1</v>
      </c>
      <c r="K53" s="10">
        <f>'Maß und Tol. Werte'!F10</f>
        <v>7.3</v>
      </c>
      <c r="L53" s="57"/>
      <c r="M53" s="34"/>
      <c r="O53" s="14">
        <v>7.1497400000000004</v>
      </c>
    </row>
    <row r="54" spans="1:15" ht="15.75" customHeight="1">
      <c r="A54" s="109"/>
      <c r="B54" s="112" t="str">
        <f>'Maß und Tol. Werte'!A11</f>
        <v>Gesamthöhe Distanz Höhe 1/2 Pos.10</v>
      </c>
      <c r="C54" s="19"/>
      <c r="D54" s="23">
        <f t="shared" si="0"/>
        <v>12.64</v>
      </c>
      <c r="E54" s="19">
        <f>O63</f>
        <v>12.64222</v>
      </c>
      <c r="F54" s="19" t="s">
        <v>20</v>
      </c>
      <c r="G54" s="61">
        <f>'Maß und Tol. Werte'!B11</f>
        <v>12.65</v>
      </c>
      <c r="H54" s="9">
        <f>'Maß und Tol. Werte'!C11</f>
        <v>-0.1</v>
      </c>
      <c r="I54" s="9">
        <f>'Maß und Tol. Werte'!D11</f>
        <v>0.1</v>
      </c>
      <c r="J54" s="9">
        <f>'Maß und Tol. Werte'!E11</f>
        <v>12.55</v>
      </c>
      <c r="K54" s="10">
        <f>'Maß und Tol. Werte'!F11</f>
        <v>12.75</v>
      </c>
      <c r="L54" s="57"/>
      <c r="M54" s="34"/>
      <c r="O54" s="14">
        <v>7.1530500000000004</v>
      </c>
    </row>
    <row r="55" spans="1:15" ht="15.75" customHeight="1" thickBot="1">
      <c r="A55" s="110"/>
      <c r="B55" s="113" t="str">
        <f>'Maß und Tol. Werte'!A12</f>
        <v>Gesamthöhe Distanz Höhe 2/2 Pos.10</v>
      </c>
      <c r="C55" s="37"/>
      <c r="D55" s="85">
        <f t="shared" si="0"/>
        <v>12.65</v>
      </c>
      <c r="E55" s="38">
        <f>O71</f>
        <v>12.652900000000001</v>
      </c>
      <c r="F55" s="37" t="s">
        <v>20</v>
      </c>
      <c r="G55" s="86">
        <f>'Maß und Tol. Werte'!B12</f>
        <v>12.65</v>
      </c>
      <c r="H55" s="87">
        <f>'Maß und Tol. Werte'!C12</f>
        <v>-0.1</v>
      </c>
      <c r="I55" s="87">
        <f>'Maß und Tol. Werte'!D12</f>
        <v>0.1</v>
      </c>
      <c r="J55" s="87">
        <f>'Maß und Tol. Werte'!E12</f>
        <v>12.55</v>
      </c>
      <c r="K55" s="88">
        <f>'Maß und Tol. Werte'!F12</f>
        <v>12.75</v>
      </c>
      <c r="L55" s="59"/>
      <c r="M55" s="50"/>
      <c r="O55" s="14">
        <v>7.1508900000000004</v>
      </c>
    </row>
    <row r="56" spans="1:15" ht="15.75" customHeight="1">
      <c r="A56" s="105">
        <v>7</v>
      </c>
      <c r="B56" s="97" t="str">
        <f>'Maß und Tol. Werte'!A4</f>
        <v>Außen 1 Kreis Pos.4</v>
      </c>
      <c r="C56" s="83"/>
      <c r="D56" s="26">
        <f t="shared" si="0"/>
        <v>17.559999999999999</v>
      </c>
      <c r="E56" s="31">
        <f>O8</f>
        <v>17.56175</v>
      </c>
      <c r="F56" s="83" t="s">
        <v>20</v>
      </c>
      <c r="G56" s="84">
        <f>'Maß und Tol. Werte'!B4</f>
        <v>17.600000000000001</v>
      </c>
      <c r="H56" s="63">
        <f>'Maß und Tol. Werte'!C4</f>
        <v>-0.05</v>
      </c>
      <c r="I56" s="63">
        <f>'Maß und Tol. Werte'!D4</f>
        <v>0.05</v>
      </c>
      <c r="J56" s="63">
        <f>'Maß und Tol. Werte'!E4</f>
        <v>17.55</v>
      </c>
      <c r="K56" s="98">
        <f>'Maß und Tol. Werte'!F4</f>
        <v>17.650000000000002</v>
      </c>
      <c r="L56" s="67"/>
      <c r="M56" s="42"/>
      <c r="O56" s="14">
        <v>7.1703599999999996</v>
      </c>
    </row>
    <row r="57" spans="1:15" ht="15.75" customHeight="1">
      <c r="A57" s="106"/>
      <c r="B57" s="97" t="str">
        <f>'Maß und Tol. Werte'!A5</f>
        <v>Breite K Schlitz Kurz 1 - 3[1] Distanz S.kurz  Pos.5</v>
      </c>
      <c r="C57" s="43"/>
      <c r="D57" s="23">
        <f t="shared" si="0"/>
        <v>1.88</v>
      </c>
      <c r="E57" s="19">
        <f>O16</f>
        <v>1.87903</v>
      </c>
      <c r="F57" s="43" t="s">
        <v>20</v>
      </c>
      <c r="G57" s="74">
        <f>'Maß und Tol. Werte'!B5</f>
        <v>1.85</v>
      </c>
      <c r="H57" s="24">
        <f>'Maß und Tol. Werte'!C5</f>
        <v>-0.05</v>
      </c>
      <c r="I57" s="24">
        <f>'Maß und Tol. Werte'!D5</f>
        <v>0.1</v>
      </c>
      <c r="J57" s="24">
        <f>'Maß und Tol. Werte'!E5</f>
        <v>1.8</v>
      </c>
      <c r="K57" s="94">
        <f>'Maß und Tol. Werte'!F5</f>
        <v>1.9500000000000002</v>
      </c>
      <c r="L57" s="68"/>
      <c r="M57" s="44"/>
      <c r="O57" s="14">
        <v>7.1593499999999999</v>
      </c>
    </row>
    <row r="58" spans="1:15" ht="15.75" customHeight="1">
      <c r="A58" s="106"/>
      <c r="B58" s="97" t="str">
        <f>'Maß und Tol. Werte'!A6</f>
        <v>Länge K Schlitz Kurz Distanz  Pos.6</v>
      </c>
      <c r="C58" s="43"/>
      <c r="D58" s="23">
        <f t="shared" si="0"/>
        <v>7.2</v>
      </c>
      <c r="E58" s="19">
        <f>O24</f>
        <v>7.1966000000000001</v>
      </c>
      <c r="F58" s="43" t="s">
        <v>20</v>
      </c>
      <c r="G58" s="74">
        <f>'Maß und Tol. Werte'!B6</f>
        <v>7.1</v>
      </c>
      <c r="H58" s="24">
        <f>'Maß und Tol. Werte'!C6</f>
        <v>0</v>
      </c>
      <c r="I58" s="24">
        <f>'Maß und Tol. Werte'!D6</f>
        <v>0.2</v>
      </c>
      <c r="J58" s="24">
        <f>'Maß und Tol. Werte'!E6</f>
        <v>7.1</v>
      </c>
      <c r="K58" s="94">
        <f>'Maß und Tol. Werte'!F6</f>
        <v>7.3</v>
      </c>
      <c r="L58" s="68"/>
      <c r="M58" s="44"/>
      <c r="O58" s="14">
        <v>12.63214</v>
      </c>
    </row>
    <row r="59" spans="1:15" ht="15.75" customHeight="1">
      <c r="A59" s="106"/>
      <c r="B59" s="97" t="str">
        <f>'Maß und Tol. Werte'!A7</f>
        <v>Breite K Schlitz lang 1 -3 Distanz S.Lang Pos.7</v>
      </c>
      <c r="C59" s="43"/>
      <c r="D59" s="23">
        <f t="shared" si="0"/>
        <v>1.93</v>
      </c>
      <c r="E59" s="19">
        <f>O32</f>
        <v>1.9277200000000001</v>
      </c>
      <c r="F59" s="43" t="s">
        <v>20</v>
      </c>
      <c r="G59" s="74">
        <f>'Maß und Tol. Werte'!B7</f>
        <v>1.85</v>
      </c>
      <c r="H59" s="24">
        <f>'Maß und Tol. Werte'!C7</f>
        <v>-0.05</v>
      </c>
      <c r="I59" s="24">
        <f>'Maß und Tol. Werte'!D7</f>
        <v>0.1</v>
      </c>
      <c r="J59" s="24">
        <f>'Maß und Tol. Werte'!E7</f>
        <v>1.8</v>
      </c>
      <c r="K59" s="94">
        <f>'Maß und Tol. Werte'!F7</f>
        <v>1.9500000000000002</v>
      </c>
      <c r="L59" s="68"/>
      <c r="M59" s="44"/>
      <c r="O59" s="14">
        <v>12.69229</v>
      </c>
    </row>
    <row r="60" spans="1:15" ht="15.75" customHeight="1">
      <c r="A60" s="106"/>
      <c r="B60" s="97" t="str">
        <f>'Maß und Tol. Werte'!A8</f>
        <v>Länge K Schlitz lang Distanz Pos.8</v>
      </c>
      <c r="C60" s="43"/>
      <c r="D60" s="23">
        <f t="shared" si="0"/>
        <v>8.9600000000000009</v>
      </c>
      <c r="E60" s="19">
        <f>O40</f>
        <v>8.9567200000000007</v>
      </c>
      <c r="F60" s="43" t="s">
        <v>20</v>
      </c>
      <c r="G60" s="74">
        <f>'Maß und Tol. Werte'!B8</f>
        <v>9</v>
      </c>
      <c r="H60" s="24">
        <f>'Maß und Tol. Werte'!C8</f>
        <v>-0.1</v>
      </c>
      <c r="I60" s="24">
        <f>'Maß und Tol. Werte'!D8</f>
        <v>0.05</v>
      </c>
      <c r="J60" s="24">
        <f>'Maß und Tol. Werte'!E8</f>
        <v>8.9</v>
      </c>
      <c r="K60" s="94">
        <f>'Maß und Tol. Werte'!F8</f>
        <v>9.0500000000000007</v>
      </c>
      <c r="L60" s="68"/>
      <c r="M60" s="44"/>
      <c r="O60" s="14">
        <v>12.69767</v>
      </c>
    </row>
    <row r="61" spans="1:15" ht="15.75" customHeight="1">
      <c r="A61" s="106"/>
      <c r="B61" s="97" t="str">
        <f>'Maß und Tol. Werte'!A9</f>
        <v>Durchmesser Abtrieb Distanz 1/2 Pos.9</v>
      </c>
      <c r="C61" s="43"/>
      <c r="D61" s="23">
        <f t="shared" si="0"/>
        <v>7.13</v>
      </c>
      <c r="E61" s="19">
        <f>O48</f>
        <v>7.1303900000000002</v>
      </c>
      <c r="F61" s="43" t="s">
        <v>20</v>
      </c>
      <c r="G61" s="74">
        <f>'Maß und Tol. Werte'!B9</f>
        <v>7.1</v>
      </c>
      <c r="H61" s="24">
        <f>'Maß und Tol. Werte'!C9</f>
        <v>0</v>
      </c>
      <c r="I61" s="24">
        <f>'Maß und Tol. Werte'!D9</f>
        <v>0.2</v>
      </c>
      <c r="J61" s="24">
        <f>'Maß und Tol. Werte'!E9</f>
        <v>7.1</v>
      </c>
      <c r="K61" s="94">
        <f>'Maß und Tol. Werte'!F9</f>
        <v>7.3</v>
      </c>
      <c r="L61" s="68"/>
      <c r="M61" s="44"/>
      <c r="O61" s="14">
        <v>12.67108</v>
      </c>
    </row>
    <row r="62" spans="1:15" ht="15.75" customHeight="1">
      <c r="A62" s="106"/>
      <c r="B62" s="97" t="str">
        <f>'Maß und Tol. Werte'!A10</f>
        <v>Durchmesser Abtrieb Distanz 2/2 Pos.9</v>
      </c>
      <c r="C62" s="43"/>
      <c r="D62" s="23">
        <f t="shared" si="0"/>
        <v>7.17</v>
      </c>
      <c r="E62" s="19">
        <f>O56</f>
        <v>7.1703599999999996</v>
      </c>
      <c r="F62" s="43" t="s">
        <v>20</v>
      </c>
      <c r="G62" s="74">
        <f>'Maß und Tol. Werte'!B10</f>
        <v>7.1</v>
      </c>
      <c r="H62" s="24">
        <f>'Maß und Tol. Werte'!C10</f>
        <v>0</v>
      </c>
      <c r="I62" s="24">
        <f>'Maß und Tol. Werte'!D10</f>
        <v>0.2</v>
      </c>
      <c r="J62" s="24">
        <f>'Maß und Tol. Werte'!E10</f>
        <v>7.1</v>
      </c>
      <c r="K62" s="94">
        <f>'Maß und Tol. Werte'!F10</f>
        <v>7.3</v>
      </c>
      <c r="L62" s="68"/>
      <c r="M62" s="44"/>
      <c r="O62" s="14">
        <v>12.6347</v>
      </c>
    </row>
    <row r="63" spans="1:15" ht="15.75" customHeight="1">
      <c r="A63" s="106"/>
      <c r="B63" s="97" t="str">
        <f>'Maß und Tol. Werte'!A11</f>
        <v>Gesamthöhe Distanz Höhe 1/2 Pos.10</v>
      </c>
      <c r="C63" s="43"/>
      <c r="D63" s="23">
        <f t="shared" si="0"/>
        <v>12.67</v>
      </c>
      <c r="E63" s="19">
        <f>O64</f>
        <v>12.674250000000001</v>
      </c>
      <c r="F63" s="43" t="s">
        <v>20</v>
      </c>
      <c r="G63" s="74">
        <f>'Maß und Tol. Werte'!B11</f>
        <v>12.65</v>
      </c>
      <c r="H63" s="24">
        <f>'Maß und Tol. Werte'!C11</f>
        <v>-0.1</v>
      </c>
      <c r="I63" s="24">
        <f>'Maß und Tol. Werte'!D11</f>
        <v>0.1</v>
      </c>
      <c r="J63" s="24">
        <f>'Maß und Tol. Werte'!E11</f>
        <v>12.55</v>
      </c>
      <c r="K63" s="94">
        <f>'Maß und Tol. Werte'!F11</f>
        <v>12.75</v>
      </c>
      <c r="L63" s="68"/>
      <c r="M63" s="44"/>
      <c r="O63" s="14">
        <v>12.64222</v>
      </c>
    </row>
    <row r="64" spans="1:15" ht="15.75" customHeight="1" thickBot="1">
      <c r="A64" s="107"/>
      <c r="B64" s="97" t="str">
        <f>'Maß und Tol. Werte'!A12</f>
        <v>Gesamthöhe Distanz Höhe 2/2 Pos.10</v>
      </c>
      <c r="C64" s="51"/>
      <c r="D64" s="75">
        <f t="shared" si="0"/>
        <v>12.64</v>
      </c>
      <c r="E64" s="35">
        <f>O72</f>
        <v>12.635759999999999</v>
      </c>
      <c r="F64" s="51" t="s">
        <v>20</v>
      </c>
      <c r="G64" s="76">
        <f>'Maß und Tol. Werte'!B12</f>
        <v>12.65</v>
      </c>
      <c r="H64" s="77">
        <f>'Maß und Tol. Werte'!C12</f>
        <v>-0.1</v>
      </c>
      <c r="I64" s="77">
        <f>'Maß und Tol. Werte'!D12</f>
        <v>0.1</v>
      </c>
      <c r="J64" s="77">
        <f>'Maß und Tol. Werte'!E12</f>
        <v>12.55</v>
      </c>
      <c r="K64" s="99">
        <f>'Maß und Tol. Werte'!F12</f>
        <v>12.75</v>
      </c>
      <c r="L64" s="71"/>
      <c r="M64" s="52"/>
      <c r="O64" s="14">
        <v>12.674250000000001</v>
      </c>
    </row>
    <row r="65" spans="1:15" ht="15.75" customHeight="1">
      <c r="A65" s="108">
        <v>8</v>
      </c>
      <c r="B65" s="111" t="str">
        <f>'Maß und Tol. Werte'!A4</f>
        <v>Außen 1 Kreis Pos.4</v>
      </c>
      <c r="C65" s="30"/>
      <c r="D65" s="27">
        <f t="shared" si="0"/>
        <v>17.559999999999999</v>
      </c>
      <c r="E65" s="30">
        <f>O9</f>
        <v>17.562429999999999</v>
      </c>
      <c r="F65" s="30" t="s">
        <v>20</v>
      </c>
      <c r="G65" s="32">
        <f>'Maß und Tol. Werte'!B4</f>
        <v>17.600000000000001</v>
      </c>
      <c r="H65" s="32">
        <f>'Maß und Tol. Werte'!C4</f>
        <v>-0.05</v>
      </c>
      <c r="I65" s="32">
        <f>'Maß und Tol. Werte'!D4</f>
        <v>0.05</v>
      </c>
      <c r="J65" s="32">
        <f>'Maß und Tol. Werte'!E4</f>
        <v>17.55</v>
      </c>
      <c r="K65" s="78">
        <f>'Maß und Tol. Werte'!F4</f>
        <v>17.650000000000002</v>
      </c>
      <c r="L65" s="56"/>
      <c r="M65" s="33"/>
      <c r="O65" s="14">
        <v>12.625489999999999</v>
      </c>
    </row>
    <row r="66" spans="1:15" ht="15.75" customHeight="1">
      <c r="A66" s="109"/>
      <c r="B66" s="112" t="str">
        <f>'Maß und Tol. Werte'!A5</f>
        <v>Breite K Schlitz Kurz 1 - 3[1] Distanz S.kurz  Pos.5</v>
      </c>
      <c r="C66" s="19"/>
      <c r="D66" s="23">
        <f t="shared" si="0"/>
        <v>1.86</v>
      </c>
      <c r="E66" s="19">
        <f>O17</f>
        <v>1.8649199999999999</v>
      </c>
      <c r="F66" s="19" t="s">
        <v>20</v>
      </c>
      <c r="G66" s="61">
        <f>'Maß und Tol. Werte'!B5</f>
        <v>1.85</v>
      </c>
      <c r="H66" s="61">
        <f>'Maß und Tol. Werte'!C5</f>
        <v>-0.05</v>
      </c>
      <c r="I66" s="61">
        <f>'Maß und Tol. Werte'!D5</f>
        <v>0.1</v>
      </c>
      <c r="J66" s="61">
        <f>'Maß und Tol. Werte'!E5</f>
        <v>1.8</v>
      </c>
      <c r="K66" s="79">
        <f>'Maß und Tol. Werte'!F5</f>
        <v>1.9500000000000002</v>
      </c>
      <c r="L66" s="57"/>
      <c r="M66" s="34"/>
      <c r="O66" s="14">
        <v>12.681179999999999</v>
      </c>
    </row>
    <row r="67" spans="1:15" ht="15.75" customHeight="1">
      <c r="A67" s="109"/>
      <c r="B67" s="112" t="str">
        <f>'Maß und Tol. Werte'!A6</f>
        <v>Länge K Schlitz Kurz Distanz  Pos.6</v>
      </c>
      <c r="C67" s="19"/>
      <c r="D67" s="23">
        <f t="shared" ref="D67:D73" si="1">ROUND(E67,2)</f>
        <v>7.21</v>
      </c>
      <c r="E67" s="19">
        <f>O25</f>
        <v>7.2092400000000003</v>
      </c>
      <c r="F67" s="19" t="s">
        <v>20</v>
      </c>
      <c r="G67" s="61">
        <f>'Maß und Tol. Werte'!B6</f>
        <v>7.1</v>
      </c>
      <c r="H67" s="61">
        <f>'Maß und Tol. Werte'!C6</f>
        <v>0</v>
      </c>
      <c r="I67" s="61">
        <f>'Maß und Tol. Werte'!D6</f>
        <v>0.2</v>
      </c>
      <c r="J67" s="61">
        <f>'Maß und Tol. Werte'!E6</f>
        <v>7.1</v>
      </c>
      <c r="K67" s="79">
        <f>'Maß und Tol. Werte'!F6</f>
        <v>7.3</v>
      </c>
      <c r="L67" s="57"/>
      <c r="M67" s="34"/>
      <c r="O67" s="14">
        <v>12.762919999999999</v>
      </c>
    </row>
    <row r="68" spans="1:15" ht="15.75" customHeight="1">
      <c r="A68" s="109"/>
      <c r="B68" s="112" t="str">
        <f>'Maß und Tol. Werte'!A7</f>
        <v>Breite K Schlitz lang 1 -3 Distanz S.Lang Pos.7</v>
      </c>
      <c r="C68" s="19"/>
      <c r="D68" s="23">
        <f t="shared" si="1"/>
        <v>1.92</v>
      </c>
      <c r="E68" s="19">
        <f>O33</f>
        <v>1.9203600000000001</v>
      </c>
      <c r="F68" s="19" t="s">
        <v>20</v>
      </c>
      <c r="G68" s="61">
        <f>'Maß und Tol. Werte'!B7</f>
        <v>1.85</v>
      </c>
      <c r="H68" s="61">
        <f>'Maß und Tol. Werte'!C7</f>
        <v>-0.05</v>
      </c>
      <c r="I68" s="61">
        <f>'Maß und Tol. Werte'!D7</f>
        <v>0.1</v>
      </c>
      <c r="J68" s="61">
        <f>'Maß und Tol. Werte'!E7</f>
        <v>1.8</v>
      </c>
      <c r="K68" s="79">
        <f>'Maß und Tol. Werte'!F7</f>
        <v>1.9500000000000002</v>
      </c>
      <c r="L68" s="57"/>
      <c r="M68" s="34"/>
      <c r="O68" s="14">
        <v>12.76177</v>
      </c>
    </row>
    <row r="69" spans="1:15" ht="15.75" customHeight="1">
      <c r="A69" s="109"/>
      <c r="B69" s="112" t="str">
        <f>'Maß und Tol. Werte'!A8</f>
        <v>Länge K Schlitz lang Distanz Pos.8</v>
      </c>
      <c r="C69" s="19"/>
      <c r="D69" s="23">
        <f t="shared" si="1"/>
        <v>8.9600000000000009</v>
      </c>
      <c r="E69" s="19">
        <f>O41</f>
        <v>8.9551099999999995</v>
      </c>
      <c r="F69" s="19" t="s">
        <v>20</v>
      </c>
      <c r="G69" s="61">
        <f>'Maß und Tol. Werte'!B8</f>
        <v>9</v>
      </c>
      <c r="H69" s="61">
        <f>'Maß und Tol. Werte'!C8</f>
        <v>-0.1</v>
      </c>
      <c r="I69" s="61">
        <f>'Maß und Tol. Werte'!D8</f>
        <v>0.05</v>
      </c>
      <c r="J69" s="61">
        <f>'Maß und Tol. Werte'!E8</f>
        <v>8.9</v>
      </c>
      <c r="K69" s="79">
        <f>'Maß und Tol. Werte'!F8</f>
        <v>9.0500000000000007</v>
      </c>
      <c r="L69" s="57"/>
      <c r="M69" s="34"/>
      <c r="O69" s="14">
        <v>12.75136</v>
      </c>
    </row>
    <row r="70" spans="1:15" ht="15.75" customHeight="1">
      <c r="A70" s="109"/>
      <c r="B70" s="112" t="str">
        <f>'Maß und Tol. Werte'!A9</f>
        <v>Durchmesser Abtrieb Distanz 1/2 Pos.9</v>
      </c>
      <c r="C70" s="19"/>
      <c r="D70" s="23">
        <f t="shared" si="1"/>
        <v>7.17</v>
      </c>
      <c r="E70" s="19">
        <f>O49</f>
        <v>7.1731499999999997</v>
      </c>
      <c r="F70" s="19" t="s">
        <v>20</v>
      </c>
      <c r="G70" s="61">
        <f>'Maß und Tol. Werte'!B9</f>
        <v>7.1</v>
      </c>
      <c r="H70" s="61">
        <f>'Maß und Tol. Werte'!C9</f>
        <v>0</v>
      </c>
      <c r="I70" s="61">
        <f>'Maß und Tol. Werte'!D9</f>
        <v>0.2</v>
      </c>
      <c r="J70" s="61">
        <f>'Maß und Tol. Werte'!E9</f>
        <v>7.1</v>
      </c>
      <c r="K70" s="79">
        <f>'Maß und Tol. Werte'!F9</f>
        <v>7.3</v>
      </c>
      <c r="L70" s="57"/>
      <c r="M70" s="34"/>
      <c r="O70" s="14">
        <v>12.684889999999999</v>
      </c>
    </row>
    <row r="71" spans="1:15" ht="15.75" customHeight="1">
      <c r="A71" s="109"/>
      <c r="B71" s="112" t="str">
        <f>'Maß und Tol. Werte'!A10</f>
        <v>Durchmesser Abtrieb Distanz 2/2 Pos.9</v>
      </c>
      <c r="C71" s="19"/>
      <c r="D71" s="23">
        <f t="shared" si="1"/>
        <v>7.16</v>
      </c>
      <c r="E71" s="19">
        <f>O57</f>
        <v>7.1593499999999999</v>
      </c>
      <c r="F71" s="19" t="s">
        <v>20</v>
      </c>
      <c r="G71" s="61">
        <f>'Maß und Tol. Werte'!B10</f>
        <v>7.1</v>
      </c>
      <c r="H71" s="61">
        <f>'Maß und Tol. Werte'!C10</f>
        <v>0</v>
      </c>
      <c r="I71" s="61">
        <f>'Maß und Tol. Werte'!D10</f>
        <v>0.2</v>
      </c>
      <c r="J71" s="61">
        <f>'Maß und Tol. Werte'!E10</f>
        <v>7.1</v>
      </c>
      <c r="K71" s="79">
        <f>'Maß und Tol. Werte'!F10</f>
        <v>7.3</v>
      </c>
      <c r="L71" s="57"/>
      <c r="M71" s="34"/>
      <c r="O71" s="14">
        <v>12.652900000000001</v>
      </c>
    </row>
    <row r="72" spans="1:15" ht="15.75" customHeight="1">
      <c r="A72" s="109"/>
      <c r="B72" s="112" t="str">
        <f>'Maß und Tol. Werte'!A11</f>
        <v>Gesamthöhe Distanz Höhe 1/2 Pos.10</v>
      </c>
      <c r="C72" s="19"/>
      <c r="D72" s="23">
        <f t="shared" si="1"/>
        <v>12.63</v>
      </c>
      <c r="E72" s="19">
        <f>O65</f>
        <v>12.625489999999999</v>
      </c>
      <c r="F72" s="19" t="s">
        <v>20</v>
      </c>
      <c r="G72" s="61">
        <f>'Maß und Tol. Werte'!B11</f>
        <v>12.65</v>
      </c>
      <c r="H72" s="61">
        <f>'Maß und Tol. Werte'!C11</f>
        <v>-0.1</v>
      </c>
      <c r="I72" s="61">
        <f>'Maß und Tol. Werte'!D11</f>
        <v>0.1</v>
      </c>
      <c r="J72" s="61">
        <f>'Maß und Tol. Werte'!E11</f>
        <v>12.55</v>
      </c>
      <c r="K72" s="79">
        <f>'Maß und Tol. Werte'!F11</f>
        <v>12.75</v>
      </c>
      <c r="L72" s="57"/>
      <c r="M72" s="34"/>
      <c r="O72" s="14">
        <v>12.635759999999999</v>
      </c>
    </row>
    <row r="73" spans="1:15" ht="15.75" customHeight="1" thickBot="1">
      <c r="A73" s="110"/>
      <c r="B73" s="113" t="str">
        <f>'Maß und Tol. Werte'!A12</f>
        <v>Gesamthöhe Distanz Höhe 2/2 Pos.10</v>
      </c>
      <c r="C73" s="72"/>
      <c r="D73" s="80">
        <f t="shared" si="1"/>
        <v>12.66</v>
      </c>
      <c r="E73" s="73">
        <f>O73</f>
        <v>12.655290000000001</v>
      </c>
      <c r="F73" s="72" t="s">
        <v>20</v>
      </c>
      <c r="G73" s="81">
        <f>'Maß und Tol. Werte'!B12</f>
        <v>12.65</v>
      </c>
      <c r="H73" s="81">
        <f>'Maß und Tol. Werte'!C12</f>
        <v>-0.1</v>
      </c>
      <c r="I73" s="81">
        <f>'Maß und Tol. Werte'!D12</f>
        <v>0.1</v>
      </c>
      <c r="J73" s="81">
        <f>'Maß und Tol. Werte'!E12</f>
        <v>12.55</v>
      </c>
      <c r="K73" s="82">
        <f>'Maß und Tol. Werte'!F12</f>
        <v>12.75</v>
      </c>
      <c r="L73" s="66"/>
      <c r="M73" s="39"/>
      <c r="O73" s="14">
        <v>12.655290000000001</v>
      </c>
    </row>
    <row r="74" spans="1:15">
      <c r="O74" s="53"/>
    </row>
    <row r="75" spans="1:15">
      <c r="O75" s="14"/>
    </row>
    <row r="76" spans="1:15">
      <c r="B76" s="54"/>
      <c r="O76" s="14"/>
    </row>
    <row r="77" spans="1:15">
      <c r="O77" s="14"/>
    </row>
    <row r="78" spans="1:15">
      <c r="O78" s="14"/>
    </row>
    <row r="79" spans="1:15">
      <c r="O79" s="14"/>
    </row>
    <row r="80" spans="1:15">
      <c r="O80" s="14"/>
    </row>
    <row r="81" spans="15:15">
      <c r="O81" s="14"/>
    </row>
    <row r="82" spans="15:15">
      <c r="O82" s="14"/>
    </row>
    <row r="83" spans="15:15">
      <c r="O83" s="14"/>
    </row>
    <row r="84" spans="15:15">
      <c r="O84" s="14"/>
    </row>
    <row r="85" spans="15:15">
      <c r="O85" s="14"/>
    </row>
    <row r="86" spans="15:15">
      <c r="O86" s="14"/>
    </row>
    <row r="87" spans="15:15">
      <c r="O87" s="14"/>
    </row>
    <row r="88" spans="15:15">
      <c r="O88" s="14"/>
    </row>
    <row r="89" spans="15:15">
      <c r="O89" s="14"/>
    </row>
    <row r="90" spans="15:15">
      <c r="O90" s="14"/>
    </row>
    <row r="91" spans="15:15">
      <c r="O91" s="14"/>
    </row>
    <row r="92" spans="15:15">
      <c r="O92" s="14"/>
    </row>
    <row r="93" spans="15:15">
      <c r="O93" s="14"/>
    </row>
    <row r="94" spans="15:15">
      <c r="O94" s="14"/>
    </row>
    <row r="95" spans="15:15">
      <c r="O95" s="14"/>
    </row>
    <row r="96" spans="15:15">
      <c r="O96" s="14"/>
    </row>
    <row r="97" spans="15:15">
      <c r="O97" s="14"/>
    </row>
    <row r="98" spans="15:15">
      <c r="O98" s="14"/>
    </row>
    <row r="99" spans="15:15">
      <c r="O99" s="14"/>
    </row>
    <row r="100" spans="15:15">
      <c r="O100" s="14"/>
    </row>
    <row r="101" spans="15:15">
      <c r="O101" s="14"/>
    </row>
    <row r="102" spans="15:15">
      <c r="O102" s="14"/>
    </row>
    <row r="103" spans="15:15">
      <c r="O103" s="14"/>
    </row>
    <row r="104" spans="15:15">
      <c r="O104" s="14"/>
    </row>
    <row r="105" spans="15:15">
      <c r="O105" s="14"/>
    </row>
    <row r="106" spans="15:15">
      <c r="O106" s="14"/>
    </row>
    <row r="107" spans="15:15">
      <c r="O107" s="14"/>
    </row>
    <row r="108" spans="15:15">
      <c r="O108" s="14"/>
    </row>
    <row r="109" spans="15:15">
      <c r="O109" s="14"/>
    </row>
    <row r="110" spans="15:15">
      <c r="O110" s="14"/>
    </row>
    <row r="111" spans="15:15">
      <c r="O111" s="14"/>
    </row>
    <row r="112" spans="15:15">
      <c r="O112" s="14"/>
    </row>
    <row r="113" spans="15:15">
      <c r="O113" s="14"/>
    </row>
    <row r="114" spans="15:15">
      <c r="O114" s="14"/>
    </row>
    <row r="115" spans="15:15">
      <c r="O115" s="14"/>
    </row>
    <row r="116" spans="15:15">
      <c r="O116" s="14"/>
    </row>
    <row r="117" spans="15:15">
      <c r="O117" s="14"/>
    </row>
    <row r="118" spans="15:15">
      <c r="O118" s="14"/>
    </row>
    <row r="119" spans="15:15">
      <c r="O119" s="14"/>
    </row>
    <row r="120" spans="15:15">
      <c r="O120" s="14"/>
    </row>
    <row r="121" spans="15:15">
      <c r="O121" s="14"/>
    </row>
    <row r="122" spans="15:15">
      <c r="O122" s="14"/>
    </row>
    <row r="123" spans="15:15">
      <c r="O123" s="14"/>
    </row>
    <row r="124" spans="15:15">
      <c r="O124" s="14"/>
    </row>
    <row r="125" spans="15:15">
      <c r="O125" s="14"/>
    </row>
    <row r="126" spans="15:15">
      <c r="O126" s="14"/>
    </row>
    <row r="127" spans="15:15">
      <c r="O127" s="14"/>
    </row>
    <row r="128" spans="15:15">
      <c r="O128" s="14"/>
    </row>
    <row r="129" spans="15:15">
      <c r="O129" s="14"/>
    </row>
    <row r="130" spans="15:15">
      <c r="O130" s="14"/>
    </row>
    <row r="131" spans="15:15">
      <c r="O131" s="14"/>
    </row>
    <row r="132" spans="15:15">
      <c r="O132" s="14"/>
    </row>
    <row r="133" spans="15:15">
      <c r="O133" s="14"/>
    </row>
    <row r="134" spans="15:15">
      <c r="O134" s="14"/>
    </row>
    <row r="135" spans="15:15">
      <c r="O135" s="14"/>
    </row>
    <row r="136" spans="15:15">
      <c r="O136" s="14"/>
    </row>
    <row r="137" spans="15:15">
      <c r="O137" s="14"/>
    </row>
    <row r="138" spans="15:15">
      <c r="O138" s="14"/>
    </row>
    <row r="139" spans="15:15">
      <c r="O139" s="14"/>
    </row>
    <row r="140" spans="15:15">
      <c r="O140" s="14"/>
    </row>
    <row r="141" spans="15:15">
      <c r="O141" s="14"/>
    </row>
    <row r="142" spans="15:15">
      <c r="O142" s="14"/>
    </row>
    <row r="143" spans="15:15">
      <c r="O143" s="14"/>
    </row>
    <row r="144" spans="15:15">
      <c r="O144" s="14"/>
    </row>
    <row r="145" spans="15:15">
      <c r="O145" s="14"/>
    </row>
    <row r="146" spans="15:15">
      <c r="O146" s="14"/>
    </row>
    <row r="147" spans="15:15">
      <c r="O147" s="14"/>
    </row>
    <row r="148" spans="15:15">
      <c r="O148" s="14"/>
    </row>
    <row r="149" spans="15:15">
      <c r="O149" s="14"/>
    </row>
    <row r="150" spans="15:15">
      <c r="O150" s="14"/>
    </row>
    <row r="151" spans="15:15">
      <c r="O151" s="14"/>
    </row>
    <row r="152" spans="15:15">
      <c r="O152" s="14"/>
    </row>
    <row r="153" spans="15:15">
      <c r="O153" s="14"/>
    </row>
  </sheetData>
  <mergeCells count="9">
    <mergeCell ref="A38:A46"/>
    <mergeCell ref="A47:A55"/>
    <mergeCell ref="A56:A64"/>
    <mergeCell ref="A65:A73"/>
    <mergeCell ref="N1:P1"/>
    <mergeCell ref="A2:A9"/>
    <mergeCell ref="A20:A28"/>
    <mergeCell ref="A11:A19"/>
    <mergeCell ref="A29:A37"/>
  </mergeCells>
  <conditionalFormatting sqref="D3 D12 D21 D30 D39 D48 D57 D66">
    <cfRule type="cellIs" dxfId="24" priority="33" stopIfTrue="1" operator="notBetween">
      <formula>$J$3</formula>
      <formula>$K$3</formula>
    </cfRule>
    <cfRule type="cellIs" dxfId="23" priority="34" stopIfTrue="1" operator="equal">
      <formula>$K$3</formula>
    </cfRule>
    <cfRule type="cellIs" dxfId="22" priority="35" stopIfTrue="1" operator="equal">
      <formula>$J$3</formula>
    </cfRule>
    <cfRule type="cellIs" dxfId="21" priority="36" stopIfTrue="1" operator="between">
      <formula>$J$3</formula>
      <formula>$K$3</formula>
    </cfRule>
  </conditionalFormatting>
  <conditionalFormatting sqref="D4 D13 D22 D31 D40 D49 D58 D67">
    <cfRule type="cellIs" dxfId="20" priority="29" stopIfTrue="1" operator="notBetween">
      <formula>$J$4</formula>
      <formula>$K$4</formula>
    </cfRule>
    <cfRule type="cellIs" dxfId="19" priority="30" stopIfTrue="1" operator="equal">
      <formula>$K$4</formula>
    </cfRule>
    <cfRule type="cellIs" dxfId="18" priority="31" stopIfTrue="1" operator="equal">
      <formula>$J$4</formula>
    </cfRule>
    <cfRule type="cellIs" dxfId="17" priority="32" stopIfTrue="1" operator="between">
      <formula>$J$4</formula>
      <formula>$K$4</formula>
    </cfRule>
  </conditionalFormatting>
  <conditionalFormatting sqref="D5 D14 D23 D32 D41 D50 D59 D68">
    <cfRule type="cellIs" dxfId="16" priority="25" stopIfTrue="1" operator="notBetween">
      <formula>$J$5</formula>
      <formula>$K$5</formula>
    </cfRule>
    <cfRule type="cellIs" dxfId="15" priority="26" stopIfTrue="1" operator="equal">
      <formula>$K$5</formula>
    </cfRule>
    <cfRule type="cellIs" dxfId="14" priority="27" stopIfTrue="1" operator="equal">
      <formula>$J$5</formula>
    </cfRule>
    <cfRule type="cellIs" dxfId="13" priority="28" stopIfTrue="1" operator="between">
      <formula>$J$5</formula>
      <formula>$K$5</formula>
    </cfRule>
  </conditionalFormatting>
  <conditionalFormatting sqref="D6 D15 D24 D33 D42 D51 D60 D69">
    <cfRule type="cellIs" dxfId="12" priority="21" stopIfTrue="1" operator="notBetween">
      <formula>$J$6</formula>
      <formula>$K$6</formula>
    </cfRule>
    <cfRule type="cellIs" dxfId="11" priority="22" stopIfTrue="1" operator="equal">
      <formula>$K$6</formula>
    </cfRule>
    <cfRule type="cellIs" dxfId="10" priority="23" stopIfTrue="1" operator="equal">
      <formula>$J$6</formula>
    </cfRule>
    <cfRule type="cellIs" dxfId="9" priority="24" stopIfTrue="1" operator="between">
      <formula>$J$6</formula>
      <formula>$K$6</formula>
    </cfRule>
  </conditionalFormatting>
  <conditionalFormatting sqref="D7 D16 D25 D34 D43 D52 D61 D70 D35 D44 D53 D62 D71 D26 D17 D8">
    <cfRule type="cellIs" dxfId="8" priority="20" stopIfTrue="1" operator="between">
      <formula>$J$16</formula>
      <formula>$K$16</formula>
    </cfRule>
  </conditionalFormatting>
  <conditionalFormatting sqref="D2 D11 D20 D29 D38 D47 D56 D65">
    <cfRule type="cellIs" dxfId="7" priority="10" stopIfTrue="1" operator="notBetween">
      <formula>$J$2</formula>
      <formula>$K$2</formula>
    </cfRule>
    <cfRule type="cellIs" dxfId="6" priority="11" stopIfTrue="1" operator="equal">
      <formula>$K$2</formula>
    </cfRule>
    <cfRule type="cellIs" dxfId="5" priority="12" stopIfTrue="1" operator="equal">
      <formula>$J$2</formula>
    </cfRule>
    <cfRule type="cellIs" dxfId="4" priority="13" operator="between">
      <formula>$J$2</formula>
      <formula>$K$2</formula>
    </cfRule>
  </conditionalFormatting>
  <conditionalFormatting sqref="D10 D18:D19 D10 D18:D19 D27:D28 D36:D37 D45:D46 D54:D55 D63:D64 D72:D73 D9">
    <cfRule type="cellIs" dxfId="3" priority="1" stopIfTrue="1" operator="notBetween">
      <formula>$J$9</formula>
      <formula>$K$9</formula>
    </cfRule>
    <cfRule type="cellIs" dxfId="2" priority="3" stopIfTrue="1" operator="equal">
      <formula>$K$9</formula>
    </cfRule>
    <cfRule type="cellIs" dxfId="1" priority="4" stopIfTrue="1" operator="equal">
      <formula>$J$9</formula>
    </cfRule>
    <cfRule type="cellIs" dxfId="0" priority="5" stopIfTrue="1" operator="between">
      <formula>$J$9</formula>
      <formula>$K$9</formula>
    </cfRule>
  </conditionalFormatting>
  <pageMargins left="0.25" right="0.25" top="0.75" bottom="0.75" header="0.3" footer="0.3"/>
  <pageSetup paperSize="9" scale="84" orientation="portrait" verticalDpi="0" r:id="rId1"/>
  <headerFooter>
    <oddHeader>&amp;L&amp;"Arial,Standard"&amp;9Zeichnung: z1403286
Stand: p
Datum: 17.02.14&amp;C3286-610 Achsadapter
z1403286p&amp;R&amp;D &amp;T</oddHeader>
    <oddFooter>&amp;C&amp;Z&amp;F&amp;R&amp;P&amp;N</oddFooter>
  </headerFooter>
  <rowBreaks count="1" manualBreakCount="1">
    <brk id="3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2</vt:i4>
      </vt:variant>
      <vt:variant>
        <vt:lpstr>Benannte Bereiche</vt:lpstr>
      </vt:variant>
      <vt:variant>
        <vt:i4>2</vt:i4>
      </vt:variant>
    </vt:vector>
  </HeadingPairs>
  <TitlesOfParts>
    <vt:vector size="4" baseType="lpstr">
      <vt:lpstr>Maß und Tol. Werte</vt:lpstr>
      <vt:lpstr>140 3372 Herzkurve test neu (2)</vt:lpstr>
      <vt:lpstr>'140 3372 Herzkurve test neu (2)'!Druckbereich</vt:lpstr>
      <vt:lpstr>Nennmaß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plachuta</dc:creator>
  <cp:lastModifiedBy>plachuta</cp:lastModifiedBy>
  <cp:lastPrinted>2014-02-24T09:28:55Z</cp:lastPrinted>
  <dcterms:created xsi:type="dcterms:W3CDTF">2014-02-07T10:46:35Z</dcterms:created>
  <dcterms:modified xsi:type="dcterms:W3CDTF">2014-02-24T12:12:18Z</dcterms:modified>
</cp:coreProperties>
</file>